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  <sheet state="visible" name="LIGHT" sheetId="2" r:id="rId5"/>
    <sheet state="hidden" name="Expendables" sheetId="3" r:id="rId6"/>
  </sheets>
  <definedNames>
    <definedName localSheetId="1" name="Z_A5F50E14_BFB4_DD43_8143_EAF21EA3E162_.wvu.Rows">LIGHT!$150:$154</definedName>
    <definedName hidden="1" localSheetId="1" name="_xlnm._FilterDatabase">LIGHT!$B$2:$B$150</definedName>
  </definedNames>
  <calcPr/>
  <extLst>
    <ext uri="GoogleSheetsCustomDataVersion2">
      <go:sheetsCustomData xmlns:go="http://customooxmlschemas.google.com/" r:id="rId7" roundtripDataChecksum="sTFRRs/Mn1jKG1JUZLemfg3kbdrOCkaV7QktDktiF/w="/>
    </ext>
  </extLst>
</workbook>
</file>

<file path=xl/sharedStrings.xml><?xml version="1.0" encoding="utf-8"?>
<sst xmlns="http://schemas.openxmlformats.org/spreadsheetml/2006/main" count="317" uniqueCount="313">
  <si>
    <t>SolMotion Rental</t>
  </si>
  <si>
    <t>Location: 1087 Asztalos Sándor út 12.     Call: +36 20 431 4533 / +36 30 848 5164</t>
  </si>
  <si>
    <r>
      <rPr>
        <rFont val="Helvetica Neue"/>
        <color theme="1"/>
        <sz val="12.0"/>
      </rPr>
      <t xml:space="preserve">Web: </t>
    </r>
    <r>
      <rPr>
        <rFont val="Helvetica Neue"/>
        <color rgb="FF1155CC"/>
        <sz val="12.0"/>
        <u/>
      </rPr>
      <t>www.solmotion.hu</t>
    </r>
  </si>
  <si>
    <t>E-mail: rental@solmotion.hu</t>
  </si>
  <si>
    <t>SHOOTING DAY</t>
  </si>
  <si>
    <t>PROJECT</t>
  </si>
  <si>
    <t>PROD MANAGER</t>
  </si>
  <si>
    <t>DIRECTOR</t>
  </si>
  <si>
    <t>DOP</t>
  </si>
  <si>
    <t>GAFFER</t>
  </si>
  <si>
    <t>Total insurence value</t>
  </si>
  <si>
    <t>Total net. price</t>
  </si>
  <si>
    <t>Discount</t>
  </si>
  <si>
    <t>TOTAL (net.)</t>
  </si>
  <si>
    <t>Lighting equipment</t>
  </si>
  <si>
    <t>pc.</t>
  </si>
  <si>
    <t>Price / Day (Net)</t>
  </si>
  <si>
    <t>Days</t>
  </si>
  <si>
    <t>Stock</t>
  </si>
  <si>
    <t>Total</t>
  </si>
  <si>
    <t>Note</t>
  </si>
  <si>
    <t>Insurence pc.</t>
  </si>
  <si>
    <t>Insurence Total</t>
  </si>
  <si>
    <t>mennyiség?</t>
  </si>
  <si>
    <t>HMI FRESNEL LIGHTS</t>
  </si>
  <si>
    <t xml:space="preserve">Arri M18 ARRIMAX w High speed ballast </t>
  </si>
  <si>
    <t xml:space="preserve"> </t>
  </si>
  <si>
    <t>TUNGSTEN FRESNEL LIGHTS</t>
  </si>
  <si>
    <t>Arri T2 2000W 240V Spot</t>
  </si>
  <si>
    <t>Arri T1 1000W 240V Spot</t>
  </si>
  <si>
    <t>Arri 650 W 240V Spot</t>
  </si>
  <si>
    <t>Arri 300 W 240V Spot</t>
  </si>
  <si>
    <t>PAR LIGHTS</t>
  </si>
  <si>
    <t>1000W Par 64</t>
  </si>
  <si>
    <t>FOLLOW LIGHTS</t>
  </si>
  <si>
    <t>ETC Source4 zoom 25°- 50° 575W</t>
  </si>
  <si>
    <t>ETC Source4 36° 750W</t>
  </si>
  <si>
    <t>ETC Source4 zoom 25°- 50° 750W</t>
  </si>
  <si>
    <t>FRESNEL LED SPOTS</t>
  </si>
  <si>
    <t>Aputure 1200D Pro + Intensifiers (3)</t>
  </si>
  <si>
    <t>Aputure 600D Pro</t>
  </si>
  <si>
    <t xml:space="preserve">  Spotlight Mount Set 19°</t>
  </si>
  <si>
    <r>
      <rPr>
        <rFont val="Helvetica Neue"/>
        <color theme="1"/>
        <sz val="12.0"/>
      </rPr>
      <t xml:space="preserve">  F10 Fresnel Mount </t>
    </r>
    <r>
      <rPr>
        <rFont val="Helvetica Neue"/>
        <color theme="1"/>
        <sz val="11.0"/>
      </rPr>
      <t>for 1200D/600D Pro</t>
    </r>
  </si>
  <si>
    <r>
      <rPr>
        <rFont val="Helvetica Neue"/>
        <color theme="1"/>
        <sz val="12.0"/>
      </rPr>
      <t xml:space="preserve">  F10 Barn Door Mount </t>
    </r>
    <r>
      <rPr>
        <rFont val="Helvetica Neue"/>
        <color theme="1"/>
        <sz val="11.0"/>
      </rPr>
      <t>for 1200D/600D Pro</t>
    </r>
  </si>
  <si>
    <r>
      <rPr>
        <rFont val="Helvetica Neue"/>
        <color theme="1"/>
        <sz val="12.0"/>
      </rPr>
      <t xml:space="preserve">  Light Dome 'Lantern 90' </t>
    </r>
    <r>
      <rPr>
        <rFont val="Helvetica Neue"/>
        <color theme="1"/>
        <sz val="11.0"/>
      </rPr>
      <t>for 1200D/600D</t>
    </r>
  </si>
  <si>
    <r>
      <rPr>
        <rFont val="Helvetica Neue"/>
        <color theme="1"/>
        <sz val="12.0"/>
      </rPr>
      <t xml:space="preserve">  Light Dome 150 </t>
    </r>
    <r>
      <rPr>
        <rFont val="Helvetica Neue"/>
        <color theme="1"/>
        <sz val="11.0"/>
      </rPr>
      <t>for 1200D/600D</t>
    </r>
  </si>
  <si>
    <t>Aputure Storm 400X</t>
  </si>
  <si>
    <t xml:space="preserve">  CF7 BarnDoor &amp; Fresnel Kit for 400X</t>
  </si>
  <si>
    <t xml:space="preserve">  Quick Dome 90 for 400X</t>
  </si>
  <si>
    <t xml:space="preserve">  Quick Dome 60 for 400X</t>
  </si>
  <si>
    <t xml:space="preserve">Aputure Storm 80C 3-Light Kit </t>
  </si>
  <si>
    <t>Aputure Storm 80C 1-Light Kit</t>
  </si>
  <si>
    <t>with accessories</t>
  </si>
  <si>
    <t>LED PANELS</t>
  </si>
  <si>
    <t xml:space="preserve">Aputure Nova P600-C </t>
  </si>
  <si>
    <t>64x30 cm</t>
  </si>
  <si>
    <t>Aputure Nova P600-C SOFTBOX</t>
  </si>
  <si>
    <t>Aputure Nova P600-C BARN DOORS</t>
  </si>
  <si>
    <t>Aputure MC-4 Light Travel Kit</t>
  </si>
  <si>
    <t>ARRI Skypanel S60C</t>
  </si>
  <si>
    <t>Remote Controll for Skypanel</t>
  </si>
  <si>
    <t>LED TUBES &amp; BULBS</t>
  </si>
  <si>
    <t>Nanlite PavoTube 6C (1 to 3 pcs)</t>
  </si>
  <si>
    <t>30 cm</t>
  </si>
  <si>
    <t>Astera Titan LED Kit (8pcs)</t>
  </si>
  <si>
    <t>104 cm</t>
  </si>
  <si>
    <t>Astera Titan PC.</t>
  </si>
  <si>
    <t>Snap Grid for Astera Titan PC.</t>
  </si>
  <si>
    <t>Aputure Accent Bulb Kit (8pcs)</t>
  </si>
  <si>
    <t>Aputure Accent Bulb PC.</t>
  </si>
  <si>
    <t>FLEXIBLE LED LIGHTS</t>
  </si>
  <si>
    <t>Falcon Eyes RX-824TDX RGB LED flex (60x60, 150W)</t>
  </si>
  <si>
    <t>Falcon Eyes RX-824 Softbox, honeycomb</t>
  </si>
  <si>
    <t>Falcon Eyes RX-24TDX LED flex (60x60cm, 150W)</t>
  </si>
  <si>
    <t>Falcon Eyes RX-24 Softbox, honeycomb</t>
  </si>
  <si>
    <t>Falcon Eyes RX-24 Diffusor dome</t>
  </si>
  <si>
    <t>V-Lock Battery for LED light</t>
  </si>
  <si>
    <t>ACCESSOIRES</t>
  </si>
  <si>
    <t>DIMMER / DMX</t>
  </si>
  <si>
    <t>2 kW HANDY DIMMER DMX</t>
  </si>
  <si>
    <t>DISTRIBUTION</t>
  </si>
  <si>
    <t>32A/400v - 6x16A/230v</t>
  </si>
  <si>
    <t>16A/230V-3x16A/230v (T-plug)</t>
  </si>
  <si>
    <t>POWER CABLES</t>
  </si>
  <si>
    <t>Cable-ext. CEE 32A/400v 15m</t>
  </si>
  <si>
    <t>Cable-ext. CEE 16A/230v 15m</t>
  </si>
  <si>
    <t>Cable-ext. CEE 16A/230v 10m</t>
  </si>
  <si>
    <t>STANDS</t>
  </si>
  <si>
    <t>Mombo Combo</t>
  </si>
  <si>
    <t>HI-Roller Stand 43</t>
  </si>
  <si>
    <t>Wind Up w Wheels</t>
  </si>
  <si>
    <t>Avanger Combo Stand 35</t>
  </si>
  <si>
    <t>Avanger Combo Stand  45</t>
  </si>
  <si>
    <t>Junior Boom Arm</t>
  </si>
  <si>
    <t>max. 3m</t>
  </si>
  <si>
    <t>Low-Boy</t>
  </si>
  <si>
    <t>Aluminium Folding Stand - Muraro</t>
  </si>
  <si>
    <t>C-Stand 33" with gobo</t>
  </si>
  <si>
    <t>C-Stand 25" with gobo</t>
  </si>
  <si>
    <t>C-Stand 18" with gobo</t>
  </si>
  <si>
    <t>Steel Stand high 2 riser (Balogh)</t>
  </si>
  <si>
    <t>2,5m</t>
  </si>
  <si>
    <t>Platform 16 &amp; 32 (3 láb)</t>
  </si>
  <si>
    <t>1db baby pin, 1 db combi</t>
  </si>
  <si>
    <t>Pole Cat Small (aluminium)</t>
  </si>
  <si>
    <t>1m - 1,7m</t>
  </si>
  <si>
    <t>Pole Cat Medium (aluminium)</t>
  </si>
  <si>
    <t>1,5m - 2,7m</t>
  </si>
  <si>
    <t>SANDBAG</t>
  </si>
  <si>
    <t>FLAGS / REFLECTORS</t>
  </si>
  <si>
    <t>Floppy FLAG 120x120</t>
  </si>
  <si>
    <t>Ultrabounce Floppy 120x120</t>
  </si>
  <si>
    <t>Flag set (set of 6)</t>
  </si>
  <si>
    <t>Large FLAG</t>
  </si>
  <si>
    <t>Medium FLAG</t>
  </si>
  <si>
    <t>Mini FLAG</t>
  </si>
  <si>
    <t>Net double (60x90cm)</t>
  </si>
  <si>
    <t>Net single (60x90cm)</t>
  </si>
  <si>
    <t>Mirror Board (60x60 cm)</t>
  </si>
  <si>
    <t>Lastolite (ovális)</t>
  </si>
  <si>
    <t>5 in 1, 100cm x 150cm</t>
  </si>
  <si>
    <t>Lastolite (kerek)</t>
  </si>
  <si>
    <t>5 in 1, 110cm átmérő</t>
  </si>
  <si>
    <t>BUTTERFLY FRAMES</t>
  </si>
  <si>
    <t>12"x12" FRAME</t>
  </si>
  <si>
    <t>Moduláris (8,6,4)</t>
  </si>
  <si>
    <t>12"x12" China Silk</t>
  </si>
  <si>
    <t xml:space="preserve">12"x12" Black Solid </t>
  </si>
  <si>
    <t>12"x12" Ultrabounce</t>
  </si>
  <si>
    <t>Black/White</t>
  </si>
  <si>
    <t>12"x12" Checkerboard</t>
  </si>
  <si>
    <t>Silver/Gold</t>
  </si>
  <si>
    <t>8"x8" FRAME</t>
  </si>
  <si>
    <t>8"x8" Full Grid MATERIAL</t>
  </si>
  <si>
    <t>8"x8" 1/2 Grid MATERIAL (Light grid)</t>
  </si>
  <si>
    <t xml:space="preserve">8"x8" Black Solid </t>
  </si>
  <si>
    <t>8"x8" Ultrabounce</t>
  </si>
  <si>
    <t>8"x8" Checkerboard (Double Faces)</t>
  </si>
  <si>
    <t>Silver/White - Gold/White</t>
  </si>
  <si>
    <t>SMALLER FRAMES</t>
  </si>
  <si>
    <t>120 x 120 FRAME Diffuse (quarter, half, full)</t>
  </si>
  <si>
    <t>100 x 100 FRAME Diffuse (quarter, half, full)</t>
  </si>
  <si>
    <t>SMOKES</t>
  </si>
  <si>
    <t>SMOKE MACHINE F1500</t>
  </si>
  <si>
    <t>Smoke fluid (extra liter)</t>
  </si>
  <si>
    <t>CAMEO INSTANT HAZER 1500T PRO</t>
  </si>
  <si>
    <t>Hazer fluid (extra liter)</t>
  </si>
  <si>
    <t>GRIPS &amp; STUFFS</t>
  </si>
  <si>
    <t>GOBO-Head 4-1/2" (Jumbo Head)</t>
  </si>
  <si>
    <t>GOBO-Head 2-1/2" (Small Gobo)</t>
  </si>
  <si>
    <t>GOBO-Arm short</t>
  </si>
  <si>
    <t>GOBO-Arm long</t>
  </si>
  <si>
    <t>Poly Fork (Cell villa)</t>
  </si>
  <si>
    <t>Styropol b/w (2x1m Cell)</t>
  </si>
  <si>
    <t>Styropol b/w (1x1m Cell)</t>
  </si>
  <si>
    <t>Magic-Arm with clamp</t>
  </si>
  <si>
    <t>Super Clamp</t>
  </si>
  <si>
    <t>Big Ben Clamp</t>
  </si>
  <si>
    <t>Barrel Clamp</t>
  </si>
  <si>
    <t>CARDELLINI/MATT Clamp</t>
  </si>
  <si>
    <t>Arri C-Clamp</t>
  </si>
  <si>
    <t>A-Clamp</t>
  </si>
  <si>
    <t>Spigot 16mm</t>
  </si>
  <si>
    <t>Alu Pole 2m</t>
  </si>
  <si>
    <t>SAFETY+A30</t>
  </si>
  <si>
    <t>Ring Light Adaper</t>
  </si>
  <si>
    <t>for e27 bulbs (16pc)</t>
  </si>
  <si>
    <t>USA Ládasor Komplett</t>
  </si>
  <si>
    <t>1x eighth, quarter, half, full</t>
  </si>
  <si>
    <t xml:space="preserve">Molinó </t>
  </si>
  <si>
    <t>Ropes</t>
  </si>
  <si>
    <t>10 m long</t>
  </si>
  <si>
    <t>Ladder</t>
  </si>
  <si>
    <t>8 steps, flexible</t>
  </si>
  <si>
    <t>Total insurence. value</t>
  </si>
  <si>
    <t>Received:</t>
  </si>
  <si>
    <t>Issued by:</t>
  </si>
  <si>
    <t>Return date:</t>
  </si>
  <si>
    <t>Issue date:</t>
  </si>
  <si>
    <t>Taken back by:</t>
  </si>
  <si>
    <t>Equipment</t>
  </si>
  <si>
    <t>Alternative</t>
  </si>
  <si>
    <t>Price / Day</t>
  </si>
  <si>
    <t>GELS</t>
  </si>
  <si>
    <t>CTO 1/1</t>
  </si>
  <si>
    <t>CTO 1/2</t>
  </si>
  <si>
    <t>CTO 1/4</t>
  </si>
  <si>
    <t>CTO 1/8</t>
  </si>
  <si>
    <t>CTS 1/1</t>
  </si>
  <si>
    <t>CTS 1/2</t>
  </si>
  <si>
    <t>CTS 1/4</t>
  </si>
  <si>
    <t>CTS 1/8</t>
  </si>
  <si>
    <t>deep straw</t>
  </si>
  <si>
    <t>sun colour straw</t>
  </si>
  <si>
    <t>CTB 1/1</t>
  </si>
  <si>
    <t>CTB 3/4</t>
  </si>
  <si>
    <t>CTB 1/2</t>
  </si>
  <si>
    <t>CTB 1/4</t>
  </si>
  <si>
    <t>CTB 1/8</t>
  </si>
  <si>
    <t>Frost 1/1</t>
  </si>
  <si>
    <t>Frost 1/2</t>
  </si>
  <si>
    <t>Frost 1/4</t>
  </si>
  <si>
    <t>Frost 1/8</t>
  </si>
  <si>
    <t>density soft frost 1/2</t>
  </si>
  <si>
    <t>opal</t>
  </si>
  <si>
    <t>lightfrost 1/1</t>
  </si>
  <si>
    <t>lightfrost 1/2</t>
  </si>
  <si>
    <t>lightfrost 1/4</t>
  </si>
  <si>
    <t>lightfrost 1/8</t>
  </si>
  <si>
    <t>hollywood frost</t>
  </si>
  <si>
    <t>hannover frost</t>
  </si>
  <si>
    <t>heavyfrost</t>
  </si>
  <si>
    <t>heat shield</t>
  </si>
  <si>
    <t>grid 1/1 (loud)</t>
  </si>
  <si>
    <t>grid 1/1 (quiet)</t>
  </si>
  <si>
    <t>light grid</t>
  </si>
  <si>
    <t>light grid loud</t>
  </si>
  <si>
    <t>grid 1/4 (loud)</t>
  </si>
  <si>
    <t>grid 1/4 (quiet)</t>
  </si>
  <si>
    <t>minus green 1/1</t>
  </si>
  <si>
    <t>minus green 1/2</t>
  </si>
  <si>
    <t>minus green 1/4</t>
  </si>
  <si>
    <t>minus green 1/8</t>
  </si>
  <si>
    <t>plus green 1/1</t>
  </si>
  <si>
    <t>plus green 1/2</t>
  </si>
  <si>
    <t>plus green 1/4</t>
  </si>
  <si>
    <t>plus green 1/8</t>
  </si>
  <si>
    <t>ND .15</t>
  </si>
  <si>
    <t>ND .3</t>
  </si>
  <si>
    <t>ND .6</t>
  </si>
  <si>
    <t>ND .9</t>
  </si>
  <si>
    <t>ND 1.2</t>
  </si>
  <si>
    <t>black wrap 30</t>
  </si>
  <si>
    <t>black wrap 60</t>
  </si>
  <si>
    <t>black wrap 120</t>
  </si>
  <si>
    <t>black &amp; white scrim</t>
  </si>
  <si>
    <t>silver/gold mirror 271/4</t>
  </si>
  <si>
    <t>gold/silver 274/1</t>
  </si>
  <si>
    <t>soft gold</t>
  </si>
  <si>
    <t>soft silver</t>
  </si>
  <si>
    <t>274 mirror gold</t>
  </si>
  <si>
    <t>271 mirror silver</t>
  </si>
  <si>
    <t>r1 hard silver mirror</t>
  </si>
  <si>
    <t>yellow</t>
  </si>
  <si>
    <t>oklahoma yellow</t>
  </si>
  <si>
    <t>burnt yellow</t>
  </si>
  <si>
    <t>rust</t>
  </si>
  <si>
    <t>hi-sodium</t>
  </si>
  <si>
    <t>urban sodium</t>
  </si>
  <si>
    <t>industry sodium</t>
  </si>
  <si>
    <t>straw tint</t>
  </si>
  <si>
    <t>cal color red 30</t>
  </si>
  <si>
    <t>medium red</t>
  </si>
  <si>
    <t>fire</t>
  </si>
  <si>
    <t>flame red</t>
  </si>
  <si>
    <t>primary red</t>
  </si>
  <si>
    <t>scarlet</t>
  </si>
  <si>
    <t>golden amber</t>
  </si>
  <si>
    <t>medium amber</t>
  </si>
  <si>
    <t>deep amber</t>
  </si>
  <si>
    <t>deep golden amber</t>
  </si>
  <si>
    <t>dark amber</t>
  </si>
  <si>
    <t>cyan 4330</t>
  </si>
  <si>
    <t>light pink</t>
  </si>
  <si>
    <t>fluor 3600K</t>
  </si>
  <si>
    <t>fluor 4300K</t>
  </si>
  <si>
    <t>fluor green</t>
  </si>
  <si>
    <t>primary green</t>
  </si>
  <si>
    <t>steel green</t>
  </si>
  <si>
    <t>dark green</t>
  </si>
  <si>
    <t>dark yellow green</t>
  </si>
  <si>
    <t>mauve</t>
  </si>
  <si>
    <t>deep purple</t>
  </si>
  <si>
    <t>rose purple</t>
  </si>
  <si>
    <t>light levander</t>
  </si>
  <si>
    <t>violet</t>
  </si>
  <si>
    <t>medium blue</t>
  </si>
  <si>
    <t>dark blue</t>
  </si>
  <si>
    <t>deeper blue</t>
  </si>
  <si>
    <t>tokyo blue</t>
  </si>
  <si>
    <t>special medium blue</t>
  </si>
  <si>
    <t>peacock blue</t>
  </si>
  <si>
    <t>special steel blue</t>
  </si>
  <si>
    <t>steel blue</t>
  </si>
  <si>
    <t>marine blue</t>
  </si>
  <si>
    <t>bright blue</t>
  </si>
  <si>
    <t>chockolate</t>
  </si>
  <si>
    <t>croco clamps</t>
  </si>
  <si>
    <t>depron</t>
  </si>
  <si>
    <t>black camera 1"</t>
  </si>
  <si>
    <t>black camera 2"</t>
  </si>
  <si>
    <t>white camera 1"</t>
  </si>
  <si>
    <t>white camera 2"</t>
  </si>
  <si>
    <t>double side 1"</t>
  </si>
  <si>
    <t>double side 2"</t>
  </si>
  <si>
    <t>Paper black 1"</t>
  </si>
  <si>
    <t>Paper black 2"</t>
  </si>
  <si>
    <t>Paper white 1"</t>
  </si>
  <si>
    <t>clear tape 2"</t>
  </si>
  <si>
    <t>Red 1"</t>
  </si>
  <si>
    <t>yellow 1"</t>
  </si>
  <si>
    <t>yellow 2"</t>
  </si>
  <si>
    <t>Green 1"</t>
  </si>
  <si>
    <t>blue 1"</t>
  </si>
  <si>
    <t>Fluor yellow</t>
  </si>
  <si>
    <t>wd 40</t>
  </si>
  <si>
    <t>Kenair</t>
  </si>
  <si>
    <t>univerzalis ragaszto</t>
  </si>
  <si>
    <t>szilikon olaj</t>
  </si>
  <si>
    <t>black</t>
  </si>
  <si>
    <t>semi-matt</t>
  </si>
  <si>
    <t>matt</t>
  </si>
  <si>
    <t>Total net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</si>
</sst>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\ [$Ft-40E]_-;\-* #,##0\ [$Ft-40E]_-;_-* &quot;-&quot;??\ [$Ft-40E]_-;_-@"/>
    <numFmt numFmtId="165" formatCode="#,##0\ [$Ft-40E]"/>
    <numFmt numFmtId="166" formatCode="#,##0\ &quot;Ft&quot;"/>
    <numFmt numFmtId="167" formatCode="_-* #,##0\ [$Ft-40E]_-;\-* #,##0\ [$Ft-40E]_-;_-* &quot;-&quot;\ [$Ft-40E]_-;_-@"/>
  </numFmts>
  <fonts count="24">
    <font>
      <sz val="12.0"/>
      <color theme="1"/>
      <name val="Calibri"/>
      <scheme val="minor"/>
    </font>
    <font>
      <sz val="12.0"/>
      <color theme="1"/>
      <name val="Helvetica Neue"/>
    </font>
    <font>
      <b/>
      <sz val="20.0"/>
      <color theme="0"/>
      <name val="Helvetica Neue"/>
    </font>
    <font/>
    <font>
      <b/>
      <sz val="14.0"/>
      <color rgb="FF000000"/>
      <name val="Helvetica Neue"/>
    </font>
    <font>
      <sz val="12.0"/>
      <color rgb="FF000000"/>
      <name val="Helvetica Neue"/>
    </font>
    <font>
      <b/>
      <sz val="14.0"/>
      <color theme="1"/>
      <name val="Helvetica Neue"/>
    </font>
    <font>
      <b/>
      <sz val="12.0"/>
      <color theme="1"/>
      <name val="Helvetica Neue"/>
    </font>
    <font>
      <u/>
      <sz val="12.0"/>
      <color theme="1"/>
      <name val="Helvetica Neue"/>
    </font>
    <font>
      <b/>
      <sz val="11.0"/>
      <color theme="1"/>
      <name val="Helvetica Neue"/>
    </font>
    <font>
      <b/>
      <sz val="12.0"/>
      <color rgb="FFFFFFFF"/>
      <name val="Helvetica Neue"/>
    </font>
    <font>
      <sz val="12.0"/>
      <color theme="0"/>
      <name val="Helvetica Neue"/>
    </font>
    <font>
      <b/>
      <sz val="18.0"/>
      <color rgb="FFFFFFFF"/>
      <name val="Helvetica Neue"/>
    </font>
    <font>
      <b/>
      <sz val="14.0"/>
      <color theme="0"/>
      <name val="Helvetica Neue"/>
    </font>
    <font>
      <b/>
      <sz val="12.0"/>
      <color theme="0"/>
      <name val="Helvetica Neue"/>
    </font>
    <font>
      <b/>
      <i/>
      <sz val="10.0"/>
      <color theme="4"/>
      <name val="Helvetica Neue"/>
    </font>
    <font>
      <sz val="10.0"/>
      <color theme="1"/>
      <name val="Helvetica Neue"/>
    </font>
    <font>
      <i/>
      <sz val="10.0"/>
      <color theme="4"/>
      <name val="Helvetica Neue"/>
    </font>
    <font>
      <sz val="12.0"/>
      <color theme="1"/>
      <name val="Calibri"/>
    </font>
    <font>
      <sz val="9.0"/>
      <color rgb="FF000000"/>
      <name val="Arial"/>
    </font>
    <font>
      <b/>
      <sz val="11.0"/>
      <color rgb="FFFFFFFF"/>
      <name val="Helvetica Neue"/>
    </font>
    <font>
      <b/>
      <sz val="11.0"/>
      <color theme="0"/>
      <name val="Helvetica Neue"/>
    </font>
    <font>
      <b/>
      <sz val="12.0"/>
      <color theme="1"/>
      <name val="Poppins"/>
    </font>
    <font>
      <sz val="10.0"/>
      <color theme="1"/>
      <name val="Poppins"/>
    </font>
  </fonts>
  <fills count="8">
    <fill>
      <patternFill patternType="none"/>
    </fill>
    <fill>
      <patternFill patternType="lightGray"/>
    </fill>
    <fill>
      <patternFill patternType="solid">
        <fgColor rgb="FF2D2D2D"/>
        <bgColor rgb="FF2D2D2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theme="1"/>
        <bgColor theme="1"/>
      </patternFill>
    </fill>
  </fills>
  <borders count="29">
    <border/>
    <border>
      <left style="thin">
        <color rgb="FF000000"/>
      </left>
      <top/>
      <bottom/>
    </border>
    <border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dotted">
        <color rgb="FF000000"/>
      </left>
      <top style="dotted">
        <color rgb="FF000000"/>
      </top>
    </border>
    <border>
      <left style="dotted">
        <color rgb="FF000000"/>
      </left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 style="dotted">
        <color rgb="FF000000"/>
      </left>
      <bottom style="dotted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3" fontId="4" numFmtId="0" xfId="0" applyAlignment="1" applyBorder="1" applyFill="1" applyFont="1">
      <alignment horizontal="left"/>
    </xf>
    <xf borderId="4" fillId="4" fontId="5" numFmtId="0" xfId="0" applyAlignment="1" applyBorder="1" applyFill="1" applyFont="1">
      <alignment horizontal="center"/>
    </xf>
    <xf borderId="5" fillId="0" fontId="3" numFmtId="0" xfId="0" applyBorder="1" applyFont="1"/>
    <xf borderId="6" fillId="0" fontId="3" numFmtId="0" xfId="0" applyBorder="1" applyFont="1"/>
    <xf borderId="3" fillId="5" fontId="6" numFmtId="0" xfId="0" applyAlignment="1" applyBorder="1" applyFill="1" applyFont="1">
      <alignment vertical="center"/>
    </xf>
    <xf borderId="3" fillId="5" fontId="7" numFmtId="0" xfId="0" applyBorder="1" applyFont="1"/>
    <xf borderId="7" fillId="4" fontId="8" numFmtId="0" xfId="0" applyAlignment="1" applyBorder="1" applyFont="1">
      <alignment horizontal="center" vertical="center"/>
    </xf>
    <xf borderId="8" fillId="4" fontId="1" numFmtId="0" xfId="0" applyAlignment="1" applyBorder="1" applyFont="1">
      <alignment horizontal="center" vertical="center"/>
    </xf>
    <xf borderId="7" fillId="5" fontId="9" numFmtId="0" xfId="0" applyAlignment="1" applyBorder="1" applyFont="1">
      <alignment vertical="center"/>
    </xf>
    <xf borderId="4" fillId="5" fontId="1" numFmtId="0" xfId="0" applyAlignment="1" applyBorder="1" applyFont="1">
      <alignment horizontal="center"/>
    </xf>
    <xf borderId="3" fillId="5" fontId="1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9" fillId="5" fontId="9" numFmtId="0" xfId="0" applyAlignment="1" applyBorder="1" applyFont="1">
      <alignment vertical="center"/>
    </xf>
    <xf borderId="10" fillId="5" fontId="1" numFmtId="0" xfId="0" applyAlignment="1" applyBorder="1" applyFont="1">
      <alignment horizontal="center"/>
    </xf>
    <xf borderId="11" fillId="0" fontId="3" numFmtId="0" xfId="0" applyBorder="1" applyFont="1"/>
    <xf borderId="12" fillId="0" fontId="3" numFmtId="0" xfId="0" applyBorder="1" applyFont="1"/>
    <xf borderId="0" fillId="0" fontId="7" numFmtId="0" xfId="0" applyFont="1"/>
    <xf borderId="13" fillId="2" fontId="10" numFmtId="0" xfId="0" applyBorder="1" applyFont="1"/>
    <xf borderId="4" fillId="2" fontId="10" numFmtId="164" xfId="0" applyBorder="1" applyFont="1" applyNumberFormat="1"/>
    <xf borderId="0" fillId="0" fontId="1" numFmtId="164" xfId="0" applyFont="1" applyNumberFormat="1"/>
    <xf borderId="14" fillId="2" fontId="10" numFmtId="0" xfId="0" applyBorder="1" applyFont="1"/>
    <xf borderId="4" fillId="2" fontId="10" numFmtId="165" xfId="0" applyBorder="1" applyFont="1" applyNumberFormat="1"/>
    <xf borderId="0" fillId="0" fontId="11" numFmtId="9" xfId="0" applyFont="1" applyNumberFormat="1"/>
    <xf borderId="14" fillId="2" fontId="12" numFmtId="0" xfId="0" applyBorder="1" applyFont="1"/>
    <xf borderId="15" fillId="2" fontId="13" numFmtId="164" xfId="0" applyBorder="1" applyFont="1" applyNumberFormat="1"/>
    <xf borderId="16" fillId="0" fontId="3" numFmtId="0" xfId="0" applyBorder="1" applyFont="1"/>
    <xf borderId="17" fillId="0" fontId="3" numFmtId="0" xfId="0" applyBorder="1" applyFont="1"/>
    <xf borderId="0" fillId="0" fontId="11" numFmtId="0" xfId="0" applyFont="1"/>
    <xf borderId="3" fillId="2" fontId="14" numFmtId="0" xfId="0" applyAlignment="1" applyBorder="1" applyFont="1">
      <alignment vertical="center"/>
    </xf>
    <xf borderId="3" fillId="2" fontId="10" numFmtId="0" xfId="0" applyAlignment="1" applyBorder="1" applyFont="1">
      <alignment horizontal="left" vertical="center"/>
    </xf>
    <xf borderId="3" fillId="2" fontId="14" numFmtId="0" xfId="0" applyAlignment="1" applyBorder="1" applyFont="1">
      <alignment horizontal="left" vertic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5" numFmtId="166" xfId="0" applyAlignment="1" applyFont="1" applyNumberFormat="1">
      <alignment horizontal="left" shrinkToFit="0" vertical="center" wrapText="1"/>
    </xf>
    <xf borderId="0" fillId="0" fontId="16" numFmtId="0" xfId="0" applyAlignment="1" applyFont="1">
      <alignment horizontal="right" vertical="center"/>
    </xf>
    <xf borderId="0" fillId="0" fontId="17" numFmtId="166" xfId="0" applyAlignment="1" applyFont="1" applyNumberFormat="1">
      <alignment horizontal="left" shrinkToFit="0" vertical="center" wrapText="1"/>
    </xf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vertical="center"/>
    </xf>
    <xf borderId="13" fillId="2" fontId="10" numFmtId="0" xfId="0" applyAlignment="1" applyBorder="1" applyFont="1">
      <alignment horizontal="left" vertical="center"/>
    </xf>
    <xf borderId="13" fillId="6" fontId="16" numFmtId="0" xfId="0" applyAlignment="1" applyBorder="1" applyFill="1" applyFont="1">
      <alignment horizontal="center" vertical="center"/>
    </xf>
    <xf borderId="13" fillId="6" fontId="16" numFmtId="166" xfId="0" applyAlignment="1" applyBorder="1" applyFont="1" applyNumberFormat="1">
      <alignment horizontal="right" shrinkToFit="0" vertical="center" wrapText="1"/>
    </xf>
    <xf borderId="13" fillId="0" fontId="1" numFmtId="0" xfId="0" applyAlignment="1" applyBorder="1" applyFont="1">
      <alignment horizontal="left" vertical="center"/>
    </xf>
    <xf borderId="13" fillId="0" fontId="16" numFmtId="0" xfId="0" applyAlignment="1" applyBorder="1" applyFont="1">
      <alignment horizontal="center" vertical="center"/>
    </xf>
    <xf borderId="13" fillId="0" fontId="16" numFmtId="166" xfId="0" applyAlignment="1" applyBorder="1" applyFont="1" applyNumberFormat="1">
      <alignment horizontal="right" shrinkToFit="0" vertical="center" wrapText="1"/>
    </xf>
    <xf borderId="0" fillId="0" fontId="10" numFmtId="0" xfId="0" applyAlignment="1" applyFont="1">
      <alignment horizontal="left" vertical="center"/>
    </xf>
    <xf borderId="0" fillId="0" fontId="16" numFmtId="166" xfId="0" applyAlignment="1" applyFont="1" applyNumberFormat="1">
      <alignment horizontal="right" shrinkToFit="0" vertical="center" wrapText="1"/>
    </xf>
    <xf borderId="0" fillId="0" fontId="18" numFmtId="167" xfId="0" applyFont="1" applyNumberFormat="1"/>
    <xf borderId="0" fillId="0" fontId="16" numFmtId="0" xfId="0" applyAlignment="1" applyFont="1">
      <alignment readingOrder="0" vertical="center"/>
    </xf>
    <xf borderId="13" fillId="2" fontId="14" numFmtId="0" xfId="0" applyAlignment="1" applyBorder="1" applyFont="1">
      <alignment horizontal="left" vertical="center"/>
    </xf>
    <xf borderId="13" fillId="6" fontId="16" numFmtId="0" xfId="0" applyAlignment="1" applyBorder="1" applyFont="1">
      <alignment vertical="center"/>
    </xf>
    <xf borderId="18" fillId="0" fontId="1" numFmtId="0" xfId="0" applyAlignment="1" applyBorder="1" applyFont="1">
      <alignment horizontal="left" vertical="center"/>
    </xf>
    <xf borderId="18" fillId="0" fontId="16" numFmtId="0" xfId="0" applyAlignment="1" applyBorder="1" applyFont="1">
      <alignment horizontal="center" vertical="center"/>
    </xf>
    <xf borderId="18" fillId="0" fontId="16" numFmtId="166" xfId="0" applyAlignment="1" applyBorder="1" applyFont="1" applyNumberFormat="1">
      <alignment horizontal="right" shrinkToFit="0" vertical="center" wrapText="1"/>
    </xf>
    <xf borderId="4" fillId="0" fontId="1" numFmtId="0" xfId="0" applyAlignment="1" applyBorder="1" applyFont="1">
      <alignment horizontal="left" vertical="center"/>
    </xf>
    <xf borderId="6" fillId="0" fontId="16" numFmtId="0" xfId="0" applyAlignment="1" applyBorder="1" applyFont="1">
      <alignment horizontal="center" vertical="center"/>
    </xf>
    <xf borderId="13" fillId="0" fontId="5" numFmtId="0" xfId="0" applyAlignment="1" applyBorder="1" applyFont="1">
      <alignment vertical="center"/>
    </xf>
    <xf borderId="13" fillId="3" fontId="1" numFmtId="0" xfId="0" applyAlignment="1" applyBorder="1" applyFont="1">
      <alignment horizontal="left" vertical="center"/>
    </xf>
    <xf borderId="13" fillId="3" fontId="16" numFmtId="0" xfId="0" applyAlignment="1" applyBorder="1" applyFont="1">
      <alignment horizontal="center" vertical="center"/>
    </xf>
    <xf borderId="13" fillId="3" fontId="16" numFmtId="166" xfId="0" applyAlignment="1" applyBorder="1" applyFont="1" applyNumberFormat="1">
      <alignment horizontal="right" shrinkToFit="0" vertical="center" wrapText="1"/>
    </xf>
    <xf borderId="3" fillId="3" fontId="16" numFmtId="0" xfId="0" applyAlignment="1" applyBorder="1" applyFont="1">
      <alignment vertical="center"/>
    </xf>
    <xf borderId="3" fillId="3" fontId="18" numFmtId="0" xfId="0" applyBorder="1" applyFont="1"/>
    <xf borderId="13" fillId="0" fontId="1" numFmtId="0" xfId="0" applyAlignment="1" applyBorder="1" applyFont="1">
      <alignment horizontal="left" shrinkToFit="0" vertical="center" wrapText="1"/>
    </xf>
    <xf borderId="13" fillId="2" fontId="14" numFmtId="0" xfId="0" applyAlignment="1" applyBorder="1" applyFont="1">
      <alignment horizontal="left" shrinkToFit="0" vertical="center" wrapText="1"/>
    </xf>
    <xf borderId="13" fillId="0" fontId="1" numFmtId="0" xfId="0" applyAlignment="1" applyBorder="1" applyFont="1">
      <alignment vertical="center"/>
    </xf>
    <xf borderId="13" fillId="0" fontId="16" numFmtId="0" xfId="0" applyAlignment="1" applyBorder="1" applyFont="1">
      <alignment horizontal="right" vertical="center"/>
    </xf>
    <xf borderId="13" fillId="0" fontId="16" numFmtId="0" xfId="0" applyAlignment="1" applyBorder="1" applyFont="1">
      <alignment vertical="center"/>
    </xf>
    <xf borderId="13" fillId="6" fontId="16" numFmtId="0" xfId="0" applyAlignment="1" applyBorder="1" applyFont="1">
      <alignment horizontal="right" vertical="center"/>
    </xf>
    <xf borderId="0" fillId="0" fontId="18" numFmtId="0" xfId="0" applyFont="1"/>
    <xf borderId="19" fillId="0" fontId="1" numFmtId="0" xfId="0" applyBorder="1" applyFont="1"/>
    <xf borderId="20" fillId="0" fontId="1" numFmtId="0" xfId="0" applyBorder="1" applyFont="1"/>
    <xf borderId="6" fillId="0" fontId="18" numFmtId="0" xfId="0" applyBorder="1" applyFont="1"/>
    <xf borderId="0" fillId="0" fontId="1" numFmtId="167" xfId="0" applyAlignment="1" applyFont="1" applyNumberFormat="1">
      <alignment horizontal="right"/>
    </xf>
    <xf borderId="3" fillId="3" fontId="19" numFmtId="167" xfId="0" applyBorder="1" applyFont="1" applyNumberFormat="1"/>
    <xf borderId="13" fillId="0" fontId="7" numFmtId="0" xfId="0" applyAlignment="1" applyBorder="1" applyFont="1">
      <alignment horizontal="left" vertical="center"/>
    </xf>
    <xf borderId="0" fillId="0" fontId="18" numFmtId="0" xfId="0" applyAlignment="1" applyFont="1">
      <alignment horizontal="center"/>
    </xf>
    <xf borderId="13" fillId="2" fontId="20" numFmtId="0" xfId="0" applyAlignment="1" applyBorder="1" applyFont="1">
      <alignment horizontal="center" vertical="center"/>
    </xf>
    <xf borderId="21" fillId="2" fontId="21" numFmtId="166" xfId="0" applyAlignment="1" applyBorder="1" applyFont="1" applyNumberFormat="1">
      <alignment horizontal="right" shrinkToFit="0" vertical="center" wrapText="1"/>
    </xf>
    <xf borderId="0" fillId="0" fontId="11" numFmtId="9" xfId="0" applyAlignment="1" applyFont="1" applyNumberFormat="1">
      <alignment vertical="center"/>
    </xf>
    <xf borderId="0" fillId="0" fontId="14" numFmtId="166" xfId="0" applyAlignment="1" applyFont="1" applyNumberFormat="1">
      <alignment vertical="center"/>
    </xf>
    <xf borderId="0" fillId="0" fontId="10" numFmtId="0" xfId="0" applyAlignment="1" applyFont="1">
      <alignment horizontal="center" vertical="center"/>
    </xf>
    <xf borderId="22" fillId="0" fontId="7" numFmtId="0" xfId="0" applyAlignment="1" applyBorder="1" applyFont="1">
      <alignment vertical="center"/>
    </xf>
    <xf borderId="23" fillId="0" fontId="1" numFmtId="0" xfId="0" applyAlignment="1" applyBorder="1" applyFont="1">
      <alignment vertical="center"/>
    </xf>
    <xf borderId="24" fillId="0" fontId="22" numFmtId="0" xfId="0" applyAlignment="1" applyBorder="1" applyFont="1">
      <alignment horizontal="center" vertical="center"/>
    </xf>
    <xf borderId="25" fillId="0" fontId="23" numFmtId="0" xfId="0" applyAlignment="1" applyBorder="1" applyFont="1">
      <alignment horizontal="center" vertical="center"/>
    </xf>
    <xf borderId="26" fillId="0" fontId="1" numFmtId="0" xfId="0" applyAlignment="1" applyBorder="1" applyFont="1">
      <alignment horizontal="center" vertical="center"/>
    </xf>
    <xf borderId="27" fillId="0" fontId="1" numFmtId="0" xfId="0" applyAlignment="1" applyBorder="1" applyFont="1">
      <alignment vertical="center"/>
    </xf>
    <xf borderId="25" fillId="0" fontId="1" numFmtId="0" xfId="0" applyAlignment="1" applyBorder="1" applyFont="1">
      <alignment horizontal="center" vertical="center"/>
    </xf>
    <xf borderId="24" fillId="0" fontId="22" numFmtId="0" xfId="0" applyAlignment="1" applyBorder="1" applyFont="1">
      <alignment vertical="center"/>
    </xf>
    <xf borderId="25" fillId="0" fontId="1" numFmtId="0" xfId="0" applyAlignment="1" applyBorder="1" applyFont="1">
      <alignment vertical="center"/>
    </xf>
    <xf borderId="0" fillId="0" fontId="23" numFmtId="0" xfId="0" applyAlignment="1" applyFont="1">
      <alignment horizontal="center" vertical="center"/>
    </xf>
    <xf borderId="26" fillId="0" fontId="1" numFmtId="0" xfId="0" applyAlignment="1" applyBorder="1" applyFont="1">
      <alignment vertical="center"/>
    </xf>
    <xf borderId="3" fillId="7" fontId="14" numFmtId="0" xfId="0" applyBorder="1" applyFill="1" applyFont="1"/>
    <xf borderId="13" fillId="0" fontId="7" numFmtId="0" xfId="0" applyBorder="1" applyFont="1"/>
    <xf borderId="13" fillId="0" fontId="1" numFmtId="0" xfId="0" applyBorder="1" applyFont="1"/>
    <xf borderId="13" fillId="0" fontId="5" numFmtId="0" xfId="0" applyBorder="1" applyFont="1"/>
    <xf borderId="13" fillId="0" fontId="1" numFmtId="0" xfId="0" applyAlignment="1" applyBorder="1" applyFont="1">
      <alignment horizontal="center"/>
    </xf>
    <xf borderId="13" fillId="0" fontId="1" numFmtId="166" xfId="0" applyAlignment="1" applyBorder="1" applyFont="1" applyNumberFormat="1">
      <alignment horizontal="right" shrinkToFit="0" wrapText="1"/>
    </xf>
    <xf borderId="18" fillId="0" fontId="5" numFmtId="0" xfId="0" applyBorder="1" applyFont="1"/>
    <xf borderId="18" fillId="0" fontId="1" numFmtId="0" xfId="0" applyBorder="1" applyFont="1"/>
    <xf borderId="18" fillId="0" fontId="1" numFmtId="0" xfId="0" applyAlignment="1" applyBorder="1" applyFont="1">
      <alignment horizontal="center"/>
    </xf>
    <xf borderId="18" fillId="0" fontId="1" numFmtId="166" xfId="0" applyAlignment="1" applyBorder="1" applyFont="1" applyNumberFormat="1">
      <alignment horizontal="right" shrinkToFit="0" wrapText="1"/>
    </xf>
    <xf borderId="0" fillId="0" fontId="1" numFmtId="166" xfId="0" applyAlignment="1" applyFont="1" applyNumberFormat="1">
      <alignment horizontal="right" shrinkToFit="0" wrapText="1"/>
    </xf>
    <xf borderId="28" fillId="0" fontId="1" numFmtId="0" xfId="0" applyBorder="1" applyFont="1"/>
    <xf borderId="28" fillId="0" fontId="1" numFmtId="0" xfId="0" applyAlignment="1" applyBorder="1" applyFont="1">
      <alignment horizontal="center"/>
    </xf>
    <xf borderId="28" fillId="0" fontId="1" numFmtId="166" xfId="0" applyAlignment="1" applyBorder="1" applyFont="1" applyNumberFormat="1">
      <alignment horizontal="right" shrinkToFit="0" wrapText="1"/>
    </xf>
    <xf borderId="13" fillId="7" fontId="14" numFmtId="166" xfId="0" applyAlignment="1" applyBorder="1" applyFont="1" applyNumberFormat="1">
      <alignment horizontal="right" shrinkToFit="0" wrapText="1"/>
    </xf>
    <xf borderId="13" fillId="7" fontId="14" numFmtId="0" xfId="0" applyBorder="1" applyFont="1"/>
    <xf borderId="3" fillId="7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solmotion.hu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5.0"/>
    <col customWidth="1" min="2" max="2" width="31.44"/>
    <col customWidth="1" min="3" max="3" width="9.67"/>
    <col customWidth="1" min="4" max="4" width="10.0"/>
    <col customWidth="1" min="5" max="5" width="16.22"/>
    <col customWidth="1" min="6" max="26" width="5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75" customHeight="1">
      <c r="A2" s="1"/>
      <c r="B2" s="2" t="s">
        <v>0</v>
      </c>
      <c r="C2" s="3"/>
      <c r="D2" s="3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4"/>
      <c r="C3" s="4"/>
      <c r="D3" s="4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 t="s">
        <v>1</v>
      </c>
      <c r="C4" s="6"/>
      <c r="D4" s="6"/>
      <c r="E4" s="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8"/>
      <c r="C5" s="9"/>
      <c r="D5" s="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10" t="s">
        <v>2</v>
      </c>
      <c r="C6" s="11" t="s">
        <v>3</v>
      </c>
      <c r="D6" s="6"/>
      <c r="E6" s="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8"/>
      <c r="C7" s="9"/>
      <c r="D7" s="9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12" t="s">
        <v>4</v>
      </c>
      <c r="C8" s="13"/>
      <c r="D8" s="6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8"/>
      <c r="C9" s="14"/>
      <c r="D9" s="14"/>
      <c r="E9" s="15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12" t="s">
        <v>5</v>
      </c>
      <c r="C10" s="13"/>
      <c r="D10" s="6"/>
      <c r="E10" s="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16" t="s">
        <v>6</v>
      </c>
      <c r="C11" s="17"/>
      <c r="D11" s="18"/>
      <c r="E11" s="1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16" t="s">
        <v>7</v>
      </c>
      <c r="C12" s="17"/>
      <c r="D12" s="18"/>
      <c r="E12" s="1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16" t="s">
        <v>8</v>
      </c>
      <c r="C13" s="17"/>
      <c r="D13" s="18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16" t="s">
        <v>9</v>
      </c>
      <c r="C14" s="17"/>
      <c r="D14" s="18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1"/>
      <c r="C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1"/>
      <c r="C16" s="20"/>
      <c r="D16" s="1"/>
      <c r="E16" s="2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21" t="s">
        <v>10</v>
      </c>
      <c r="C17" s="22">
        <f>LIGHT!I152</f>
        <v>0</v>
      </c>
      <c r="D17" s="6"/>
      <c r="E17" s="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1"/>
      <c r="C18" s="20"/>
      <c r="D18" s="1"/>
      <c r="E18" s="20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21" t="s">
        <v>11</v>
      </c>
      <c r="C19" s="22">
        <f>LIGHT!F152</f>
        <v>0</v>
      </c>
      <c r="D19" s="6"/>
      <c r="E19" s="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1"/>
      <c r="C20" s="1"/>
      <c r="D20" s="1"/>
      <c r="E20" s="2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24" t="s">
        <v>12</v>
      </c>
      <c r="C21" s="25"/>
      <c r="D21" s="6"/>
      <c r="E21" s="7"/>
      <c r="F21" s="26">
        <v>1.0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2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2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0.75" customHeight="1">
      <c r="A24" s="1"/>
      <c r="B24" s="27" t="s">
        <v>13</v>
      </c>
      <c r="C24" s="28">
        <f>C19-C21</f>
        <v>0</v>
      </c>
      <c r="D24" s="29"/>
      <c r="E24" s="30"/>
      <c r="F24" s="3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3:E13"/>
    <mergeCell ref="C14:E14"/>
    <mergeCell ref="C15:E15"/>
    <mergeCell ref="C17:E17"/>
    <mergeCell ref="C19:E19"/>
    <mergeCell ref="C21:E21"/>
    <mergeCell ref="C24:E24"/>
    <mergeCell ref="B2:E2"/>
    <mergeCell ref="B4:E4"/>
    <mergeCell ref="C6:E6"/>
    <mergeCell ref="C8:E8"/>
    <mergeCell ref="C10:E10"/>
    <mergeCell ref="C11:E11"/>
    <mergeCell ref="C12:E12"/>
  </mergeCells>
  <hyperlinks>
    <hyperlink r:id="rId1" ref="B6"/>
  </hyperlinks>
  <printOptions/>
  <pageMargins bottom="0.75" footer="0.0" header="0.0" left="0.7" right="0.7" top="0.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46.0"/>
    <col customWidth="1" min="2" max="2" width="8.89"/>
    <col customWidth="1" min="3" max="3" width="12.0"/>
    <col customWidth="1" min="4" max="4" width="5.78"/>
    <col customWidth="1" min="5" max="5" width="7.78"/>
    <col customWidth="1" min="6" max="6" width="11.11"/>
    <col customWidth="1" min="7" max="7" width="19.67"/>
    <col customWidth="1" hidden="1" min="8" max="8" width="10.44"/>
    <col customWidth="1" hidden="1" min="9" max="9" width="14.44"/>
    <col customWidth="1" min="10" max="10" width="15.22"/>
    <col customWidth="1" min="11" max="11" width="21.67"/>
    <col customWidth="1" min="12" max="12" width="25.0"/>
    <col customWidth="1" min="13" max="21" width="5.0"/>
    <col customWidth="1" min="22" max="26" width="6.78"/>
  </cols>
  <sheetData>
    <row r="1" ht="31.5" customHeight="1">
      <c r="A1" s="32" t="s">
        <v>14</v>
      </c>
      <c r="B1" s="32" t="s">
        <v>15</v>
      </c>
      <c r="C1" s="33" t="s">
        <v>16</v>
      </c>
      <c r="D1" s="34" t="s">
        <v>17</v>
      </c>
      <c r="E1" s="33" t="s">
        <v>18</v>
      </c>
      <c r="F1" s="34" t="s">
        <v>19</v>
      </c>
      <c r="G1" s="34" t="s">
        <v>20</v>
      </c>
      <c r="H1" s="33" t="s">
        <v>21</v>
      </c>
      <c r="I1" s="33" t="s">
        <v>22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>
      <c r="A2" s="36"/>
      <c r="B2" s="37" t="s">
        <v>23</v>
      </c>
      <c r="C2" s="38"/>
      <c r="D2" s="39"/>
      <c r="E2" s="39"/>
      <c r="F2" s="38"/>
      <c r="G2" s="40"/>
      <c r="H2" s="41"/>
      <c r="I2" s="38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>
      <c r="A3" s="42" t="s">
        <v>24</v>
      </c>
      <c r="B3" s="43"/>
      <c r="C3" s="44"/>
      <c r="D3" s="43"/>
      <c r="E3" s="43"/>
      <c r="F3" s="44"/>
      <c r="G3" s="43"/>
      <c r="H3" s="43"/>
      <c r="I3" s="43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>
      <c r="A4" s="45" t="s">
        <v>25</v>
      </c>
      <c r="B4" s="46"/>
      <c r="C4" s="47">
        <v>33000.0</v>
      </c>
      <c r="D4" s="46">
        <v>1.0</v>
      </c>
      <c r="E4" s="46">
        <v>1.0</v>
      </c>
      <c r="F4" s="47">
        <f>B4*C4*D4</f>
        <v>0</v>
      </c>
      <c r="G4" s="47"/>
      <c r="H4" s="47">
        <v>2500000.0</v>
      </c>
      <c r="I4" s="47">
        <f>SUM(H4*B4)</f>
        <v>0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>
      <c r="A5" s="48"/>
      <c r="B5" s="40"/>
      <c r="C5" s="49"/>
      <c r="D5" s="40"/>
      <c r="E5" s="40"/>
      <c r="F5" s="49"/>
      <c r="G5" s="40"/>
      <c r="H5" s="50"/>
      <c r="I5" s="50"/>
      <c r="J5" s="41"/>
      <c r="K5" s="51" t="s">
        <v>26</v>
      </c>
      <c r="L5" s="41"/>
      <c r="M5" s="41"/>
      <c r="N5" s="41"/>
      <c r="O5" s="41"/>
      <c r="P5" s="41"/>
      <c r="Q5" s="41"/>
      <c r="R5" s="41"/>
      <c r="S5" s="41"/>
      <c r="T5" s="41"/>
      <c r="U5" s="41"/>
    </row>
    <row r="6">
      <c r="A6" s="42" t="s">
        <v>27</v>
      </c>
      <c r="B6" s="43"/>
      <c r="C6" s="44"/>
      <c r="D6" s="43"/>
      <c r="E6" s="43"/>
      <c r="F6" s="44"/>
      <c r="G6" s="43"/>
      <c r="H6" s="43"/>
      <c r="I6" s="43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</row>
    <row r="7">
      <c r="A7" s="45" t="s">
        <v>28</v>
      </c>
      <c r="B7" s="46"/>
      <c r="C7" s="47">
        <v>3500.0</v>
      </c>
      <c r="D7" s="46">
        <v>1.0</v>
      </c>
      <c r="E7" s="46">
        <v>2.0</v>
      </c>
      <c r="F7" s="47">
        <f t="shared" ref="F7:F10" si="1">B7*C7*D7</f>
        <v>0</v>
      </c>
      <c r="G7" s="46"/>
      <c r="H7" s="47">
        <v>350000.0</v>
      </c>
      <c r="I7" s="47">
        <f t="shared" ref="I7:I10" si="2">SUM(H7*B7)</f>
        <v>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</row>
    <row r="8">
      <c r="A8" s="45" t="s">
        <v>29</v>
      </c>
      <c r="B8" s="46"/>
      <c r="C8" s="47">
        <v>2800.0</v>
      </c>
      <c r="D8" s="46">
        <v>1.0</v>
      </c>
      <c r="E8" s="46">
        <v>2.0</v>
      </c>
      <c r="F8" s="47">
        <f t="shared" si="1"/>
        <v>0</v>
      </c>
      <c r="G8" s="46"/>
      <c r="H8" s="47">
        <v>300000.0</v>
      </c>
      <c r="I8" s="47">
        <f t="shared" si="2"/>
        <v>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>
      <c r="A9" s="45" t="s">
        <v>30</v>
      </c>
      <c r="B9" s="46"/>
      <c r="C9" s="47">
        <v>2200.0</v>
      </c>
      <c r="D9" s="46">
        <v>1.0</v>
      </c>
      <c r="E9" s="46">
        <v>2.0</v>
      </c>
      <c r="F9" s="47">
        <f t="shared" si="1"/>
        <v>0</v>
      </c>
      <c r="G9" s="46"/>
      <c r="H9" s="47">
        <v>200000.0</v>
      </c>
      <c r="I9" s="47">
        <f t="shared" si="2"/>
        <v>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</row>
    <row r="10">
      <c r="A10" s="45" t="s">
        <v>31</v>
      </c>
      <c r="B10" s="46"/>
      <c r="C10" s="47">
        <v>1800.0</v>
      </c>
      <c r="D10" s="46">
        <v>1.0</v>
      </c>
      <c r="E10" s="46">
        <v>1.0</v>
      </c>
      <c r="F10" s="47">
        <f t="shared" si="1"/>
        <v>0</v>
      </c>
      <c r="G10" s="46"/>
      <c r="H10" s="47">
        <v>150000.0</v>
      </c>
      <c r="I10" s="47">
        <f t="shared" si="2"/>
        <v>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</row>
    <row r="11">
      <c r="A11" s="45"/>
      <c r="B11" s="46"/>
      <c r="C11" s="47"/>
      <c r="D11" s="46"/>
      <c r="E11" s="46"/>
      <c r="F11" s="47"/>
      <c r="G11" s="46"/>
      <c r="H11" s="50"/>
      <c r="I11" s="50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</row>
    <row r="12">
      <c r="A12" s="42" t="s">
        <v>32</v>
      </c>
      <c r="B12" s="43"/>
      <c r="C12" s="44"/>
      <c r="D12" s="43"/>
      <c r="E12" s="43"/>
      <c r="F12" s="44"/>
      <c r="G12" s="43"/>
      <c r="H12" s="43"/>
      <c r="I12" s="43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</row>
    <row r="13">
      <c r="A13" s="45" t="s">
        <v>33</v>
      </c>
      <c r="B13" s="46"/>
      <c r="C13" s="47">
        <v>2500.0</v>
      </c>
      <c r="D13" s="46">
        <v>1.0</v>
      </c>
      <c r="E13" s="46">
        <v>2.0</v>
      </c>
      <c r="F13" s="47">
        <f>B13*C13*D13</f>
        <v>0</v>
      </c>
      <c r="G13" s="46"/>
      <c r="H13" s="47">
        <v>50000.0</v>
      </c>
      <c r="I13" s="47">
        <f>SUM(H13*B13)</f>
        <v>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</row>
    <row r="14">
      <c r="A14" s="45"/>
      <c r="B14" s="46"/>
      <c r="C14" s="47"/>
      <c r="D14" s="46"/>
      <c r="E14" s="46"/>
      <c r="F14" s="47"/>
      <c r="G14" s="46"/>
      <c r="H14" s="50"/>
      <c r="I14" s="5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</row>
    <row r="15">
      <c r="A15" s="42" t="s">
        <v>34</v>
      </c>
      <c r="B15" s="43"/>
      <c r="C15" s="44"/>
      <c r="D15" s="43"/>
      <c r="E15" s="43"/>
      <c r="F15" s="44"/>
      <c r="G15" s="43"/>
      <c r="H15" s="43"/>
      <c r="I15" s="43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>
      <c r="A16" s="45" t="s">
        <v>35</v>
      </c>
      <c r="B16" s="46"/>
      <c r="C16" s="47">
        <v>5000.0</v>
      </c>
      <c r="D16" s="46">
        <v>1.0</v>
      </c>
      <c r="E16" s="46">
        <v>2.0</v>
      </c>
      <c r="F16" s="47">
        <f t="shared" ref="F16:F18" si="3">B16*C16*D16</f>
        <v>0</v>
      </c>
      <c r="G16" s="46"/>
      <c r="H16" s="47">
        <v>250000.0</v>
      </c>
      <c r="I16" s="47">
        <f t="shared" ref="I16:I18" si="4">SUM(H16*B16)</f>
        <v>0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>
      <c r="A17" s="45" t="s">
        <v>36</v>
      </c>
      <c r="B17" s="46"/>
      <c r="C17" s="47">
        <v>5000.0</v>
      </c>
      <c r="D17" s="46">
        <v>1.0</v>
      </c>
      <c r="E17" s="46">
        <v>2.0</v>
      </c>
      <c r="F17" s="47">
        <f t="shared" si="3"/>
        <v>0</v>
      </c>
      <c r="G17" s="46"/>
      <c r="H17" s="47">
        <v>350000.0</v>
      </c>
      <c r="I17" s="47">
        <f t="shared" si="4"/>
        <v>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</row>
    <row r="18">
      <c r="A18" s="45" t="s">
        <v>37</v>
      </c>
      <c r="B18" s="46"/>
      <c r="C18" s="47">
        <v>5000.0</v>
      </c>
      <c r="D18" s="46">
        <v>1.0</v>
      </c>
      <c r="E18" s="46">
        <v>2.0</v>
      </c>
      <c r="F18" s="47">
        <f t="shared" si="3"/>
        <v>0</v>
      </c>
      <c r="G18" s="46"/>
      <c r="H18" s="47">
        <v>350000.0</v>
      </c>
      <c r="I18" s="47">
        <f t="shared" si="4"/>
        <v>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</row>
    <row r="19">
      <c r="A19" s="45"/>
      <c r="B19" s="46"/>
      <c r="C19" s="47"/>
      <c r="D19" s="46"/>
      <c r="E19" s="46"/>
      <c r="F19" s="47"/>
      <c r="G19" s="46"/>
      <c r="H19" s="50"/>
      <c r="I19" s="50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</row>
    <row r="20" ht="15.75" customHeight="1">
      <c r="A20" s="52" t="s">
        <v>38</v>
      </c>
      <c r="B20" s="53"/>
      <c r="C20" s="43"/>
      <c r="D20" s="43"/>
      <c r="E20" s="43"/>
      <c r="F20" s="44"/>
      <c r="G20" s="43"/>
      <c r="H20" s="43"/>
      <c r="I20" s="43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</row>
    <row r="21" ht="15.75" customHeight="1">
      <c r="A21" s="45" t="s">
        <v>39</v>
      </c>
      <c r="B21" s="46"/>
      <c r="C21" s="47">
        <v>45000.0</v>
      </c>
      <c r="D21" s="46">
        <v>1.0</v>
      </c>
      <c r="E21" s="46">
        <v>1.0</v>
      </c>
      <c r="F21" s="47">
        <f t="shared" ref="F21:F27" si="5">B21*C21*D21</f>
        <v>0</v>
      </c>
      <c r="G21" s="46"/>
      <c r="H21" s="47">
        <v>1500000.0</v>
      </c>
      <c r="I21" s="47">
        <f t="shared" ref="I21:I27" si="6">SUM(H21*B21)</f>
        <v>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</row>
    <row r="22" ht="15.75" customHeight="1">
      <c r="A22" s="45" t="s">
        <v>40</v>
      </c>
      <c r="B22" s="46"/>
      <c r="C22" s="47">
        <v>22000.0</v>
      </c>
      <c r="D22" s="46">
        <v>1.0</v>
      </c>
      <c r="E22" s="46">
        <v>2.0</v>
      </c>
      <c r="F22" s="47">
        <f t="shared" si="5"/>
        <v>0</v>
      </c>
      <c r="G22" s="46"/>
      <c r="H22" s="47">
        <v>900000.0</v>
      </c>
      <c r="I22" s="47">
        <f t="shared" si="6"/>
        <v>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15.75" customHeight="1">
      <c r="A23" s="45" t="s">
        <v>41</v>
      </c>
      <c r="B23" s="46"/>
      <c r="C23" s="47">
        <v>5000.0</v>
      </c>
      <c r="D23" s="46">
        <v>1.0</v>
      </c>
      <c r="E23" s="46">
        <v>1.0</v>
      </c>
      <c r="F23" s="47">
        <f t="shared" si="5"/>
        <v>0</v>
      </c>
      <c r="G23" s="46"/>
      <c r="H23" s="47">
        <v>200000.0</v>
      </c>
      <c r="I23" s="47">
        <f t="shared" si="6"/>
        <v>0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</row>
    <row r="24" ht="15.75" customHeight="1">
      <c r="A24" s="45" t="s">
        <v>42</v>
      </c>
      <c r="B24" s="46"/>
      <c r="C24" s="47">
        <v>5000.0</v>
      </c>
      <c r="D24" s="46">
        <v>1.0</v>
      </c>
      <c r="E24" s="46">
        <v>2.0</v>
      </c>
      <c r="F24" s="47">
        <f t="shared" si="5"/>
        <v>0</v>
      </c>
      <c r="G24" s="46"/>
      <c r="H24" s="47">
        <v>100000.0</v>
      </c>
      <c r="I24" s="47">
        <f t="shared" si="6"/>
        <v>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</row>
    <row r="25" ht="15.75" customHeight="1">
      <c r="A25" s="45" t="s">
        <v>43</v>
      </c>
      <c r="B25" s="46"/>
      <c r="C25" s="47">
        <v>2500.0</v>
      </c>
      <c r="D25" s="46">
        <v>1.0</v>
      </c>
      <c r="E25" s="46">
        <v>2.0</v>
      </c>
      <c r="F25" s="47">
        <f t="shared" si="5"/>
        <v>0</v>
      </c>
      <c r="G25" s="46"/>
      <c r="H25" s="47">
        <v>75000.0</v>
      </c>
      <c r="I25" s="47">
        <f t="shared" si="6"/>
        <v>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  <row r="26" ht="15.75" customHeight="1">
      <c r="A26" s="45" t="s">
        <v>44</v>
      </c>
      <c r="B26" s="46"/>
      <c r="C26" s="47">
        <v>5000.0</v>
      </c>
      <c r="D26" s="46">
        <v>1.0</v>
      </c>
      <c r="E26" s="46">
        <v>1.0</v>
      </c>
      <c r="F26" s="47">
        <f t="shared" si="5"/>
        <v>0</v>
      </c>
      <c r="G26" s="46"/>
      <c r="H26" s="47">
        <v>75000.0</v>
      </c>
      <c r="I26" s="47">
        <f t="shared" si="6"/>
        <v>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</row>
    <row r="27" ht="15.75" customHeight="1">
      <c r="A27" s="54" t="s">
        <v>45</v>
      </c>
      <c r="B27" s="55"/>
      <c r="C27" s="56">
        <v>5000.0</v>
      </c>
      <c r="D27" s="55">
        <v>1.0</v>
      </c>
      <c r="E27" s="55">
        <v>1.0</v>
      </c>
      <c r="F27" s="56">
        <f t="shared" si="5"/>
        <v>0</v>
      </c>
      <c r="G27" s="55"/>
      <c r="H27" s="47">
        <v>100000.0</v>
      </c>
      <c r="I27" s="47">
        <f t="shared" si="6"/>
        <v>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</row>
    <row r="28" ht="15.75" customHeight="1">
      <c r="A28" s="54"/>
      <c r="B28" s="55"/>
      <c r="C28" s="56"/>
      <c r="D28" s="55"/>
      <c r="E28" s="55"/>
      <c r="F28" s="56"/>
      <c r="G28" s="55"/>
      <c r="H28" s="47"/>
      <c r="I28" s="47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</row>
    <row r="29" ht="15.75" customHeight="1">
      <c r="A29" s="45" t="s">
        <v>46</v>
      </c>
      <c r="B29" s="46"/>
      <c r="C29" s="47">
        <v>20000.0</v>
      </c>
      <c r="D29" s="46">
        <v>1.0</v>
      </c>
      <c r="E29" s="46">
        <v>2.0</v>
      </c>
      <c r="F29" s="47">
        <f t="shared" ref="F29:F34" si="7">B29*C29*D29</f>
        <v>0</v>
      </c>
      <c r="G29" s="46"/>
      <c r="H29" s="47">
        <v>400000.0</v>
      </c>
      <c r="I29" s="47">
        <f t="shared" ref="I29:I34" si="8">SUM(H29*B29)</f>
        <v>0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</row>
    <row r="30" ht="15.75" customHeight="1">
      <c r="A30" s="45" t="s">
        <v>47</v>
      </c>
      <c r="B30" s="46"/>
      <c r="C30" s="47">
        <v>10000.0</v>
      </c>
      <c r="D30" s="46">
        <v>1.0</v>
      </c>
      <c r="E30" s="46">
        <v>2.0</v>
      </c>
      <c r="F30" s="47">
        <f t="shared" si="7"/>
        <v>0</v>
      </c>
      <c r="G30" s="46"/>
      <c r="H30" s="47">
        <v>75000.0</v>
      </c>
      <c r="I30" s="47">
        <f t="shared" si="8"/>
        <v>0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</row>
    <row r="31" ht="15.75" customHeight="1">
      <c r="A31" s="45" t="s">
        <v>48</v>
      </c>
      <c r="B31" s="46"/>
      <c r="C31" s="47">
        <v>5000.0</v>
      </c>
      <c r="D31" s="46">
        <v>1.0</v>
      </c>
      <c r="E31" s="46">
        <v>2.0</v>
      </c>
      <c r="F31" s="47">
        <f t="shared" si="7"/>
        <v>0</v>
      </c>
      <c r="G31" s="46"/>
      <c r="H31" s="47">
        <v>75000.0</v>
      </c>
      <c r="I31" s="47">
        <f t="shared" si="8"/>
        <v>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</row>
    <row r="32" ht="15.75" customHeight="1">
      <c r="A32" s="45" t="s">
        <v>49</v>
      </c>
      <c r="B32" s="46"/>
      <c r="C32" s="47">
        <v>5000.0</v>
      </c>
      <c r="D32" s="46">
        <v>1.0</v>
      </c>
      <c r="E32" s="46">
        <v>2.0</v>
      </c>
      <c r="F32" s="47">
        <f t="shared" si="7"/>
        <v>0</v>
      </c>
      <c r="G32" s="46"/>
      <c r="H32" s="47">
        <v>40000.0</v>
      </c>
      <c r="I32" s="47">
        <f t="shared" si="8"/>
        <v>0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</row>
    <row r="33" ht="15.75" customHeight="1">
      <c r="A33" s="45" t="s">
        <v>50</v>
      </c>
      <c r="B33" s="46"/>
      <c r="C33" s="47">
        <v>45000.0</v>
      </c>
      <c r="D33" s="46">
        <v>1.0</v>
      </c>
      <c r="E33" s="46">
        <v>1.0</v>
      </c>
      <c r="F33" s="47">
        <f t="shared" si="7"/>
        <v>0</v>
      </c>
      <c r="G33" s="46"/>
      <c r="H33" s="47">
        <v>950000.0</v>
      </c>
      <c r="I33" s="47">
        <f t="shared" si="8"/>
        <v>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</row>
    <row r="34" ht="15.75" customHeight="1">
      <c r="A34" s="45" t="s">
        <v>51</v>
      </c>
      <c r="B34" s="46"/>
      <c r="C34" s="47">
        <v>15000.0</v>
      </c>
      <c r="D34" s="46">
        <v>1.0</v>
      </c>
      <c r="E34" s="46">
        <v>1.0</v>
      </c>
      <c r="F34" s="47">
        <f t="shared" si="7"/>
        <v>0</v>
      </c>
      <c r="G34" s="46" t="s">
        <v>52</v>
      </c>
      <c r="H34" s="47">
        <v>320000.0</v>
      </c>
      <c r="I34" s="47">
        <f t="shared" si="8"/>
        <v>0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</row>
    <row r="35" ht="15.75" customHeight="1">
      <c r="A35" s="57"/>
      <c r="B35" s="46"/>
      <c r="C35" s="47"/>
      <c r="D35" s="46"/>
      <c r="E35" s="46"/>
      <c r="F35" s="47"/>
      <c r="G35" s="58"/>
      <c r="H35" s="50"/>
      <c r="I35" s="5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</row>
    <row r="36" ht="15.75" customHeight="1">
      <c r="A36" s="52" t="s">
        <v>53</v>
      </c>
      <c r="B36" s="43"/>
      <c r="C36" s="44"/>
      <c r="D36" s="43"/>
      <c r="E36" s="43"/>
      <c r="F36" s="44"/>
      <c r="G36" s="43"/>
      <c r="H36" s="43"/>
      <c r="I36" s="43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</row>
    <row r="37" ht="15.75" customHeight="1">
      <c r="A37" s="45" t="s">
        <v>54</v>
      </c>
      <c r="B37" s="46"/>
      <c r="C37" s="47">
        <v>35000.0</v>
      </c>
      <c r="D37" s="46">
        <v>1.0</v>
      </c>
      <c r="E37" s="46">
        <v>1.0</v>
      </c>
      <c r="F37" s="47">
        <f t="shared" ref="F37:F42" si="9">B37*C37*D37</f>
        <v>0</v>
      </c>
      <c r="G37" s="46" t="s">
        <v>55</v>
      </c>
      <c r="H37" s="47">
        <v>1500000.0</v>
      </c>
      <c r="I37" s="47">
        <f t="shared" ref="I37:I42" si="10">SUM(H37*B37)</f>
        <v>0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</row>
    <row r="38" ht="15.75" customHeight="1">
      <c r="A38" s="45" t="s">
        <v>56</v>
      </c>
      <c r="B38" s="46"/>
      <c r="C38" s="47">
        <v>5000.0</v>
      </c>
      <c r="D38" s="46">
        <v>1.0</v>
      </c>
      <c r="E38" s="46">
        <v>1.0</v>
      </c>
      <c r="F38" s="47">
        <f t="shared" si="9"/>
        <v>0</v>
      </c>
      <c r="G38" s="46"/>
      <c r="H38" s="47">
        <v>75000.0</v>
      </c>
      <c r="I38" s="47">
        <f t="shared" si="10"/>
        <v>0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</row>
    <row r="39" ht="15.75" customHeight="1">
      <c r="A39" s="45" t="s">
        <v>57</v>
      </c>
      <c r="B39" s="46"/>
      <c r="C39" s="47">
        <v>5000.0</v>
      </c>
      <c r="D39" s="46">
        <v>1.0</v>
      </c>
      <c r="E39" s="46">
        <v>1.0</v>
      </c>
      <c r="F39" s="47">
        <f t="shared" si="9"/>
        <v>0</v>
      </c>
      <c r="G39" s="46"/>
      <c r="H39" s="47">
        <v>100000.0</v>
      </c>
      <c r="I39" s="47">
        <f t="shared" si="10"/>
        <v>0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</row>
    <row r="40" ht="15.75" customHeight="1">
      <c r="A40" s="45" t="s">
        <v>58</v>
      </c>
      <c r="B40" s="46"/>
      <c r="C40" s="47">
        <v>15000.0</v>
      </c>
      <c r="D40" s="46">
        <v>1.0</v>
      </c>
      <c r="E40" s="46">
        <v>2.0</v>
      </c>
      <c r="F40" s="47">
        <f t="shared" si="9"/>
        <v>0</v>
      </c>
      <c r="G40" s="58"/>
      <c r="H40" s="47">
        <v>180000.0</v>
      </c>
      <c r="I40" s="47">
        <f t="shared" si="10"/>
        <v>0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</row>
    <row r="41" ht="15.75" customHeight="1">
      <c r="A41" s="45" t="s">
        <v>59</v>
      </c>
      <c r="B41" s="46"/>
      <c r="C41" s="47">
        <v>35000.0</v>
      </c>
      <c r="D41" s="46">
        <v>1.0</v>
      </c>
      <c r="E41" s="46">
        <v>2.0</v>
      </c>
      <c r="F41" s="47">
        <f t="shared" si="9"/>
        <v>0</v>
      </c>
      <c r="G41" s="46"/>
      <c r="H41" s="47">
        <v>2200000.0</v>
      </c>
      <c r="I41" s="47">
        <f t="shared" si="10"/>
        <v>0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ht="15.75" customHeight="1">
      <c r="A42" s="45" t="s">
        <v>60</v>
      </c>
      <c r="B42" s="46"/>
      <c r="C42" s="47">
        <v>5000.0</v>
      </c>
      <c r="D42" s="46">
        <v>1.0</v>
      </c>
      <c r="E42" s="46">
        <v>2.0</v>
      </c>
      <c r="F42" s="47">
        <f t="shared" si="9"/>
        <v>0</v>
      </c>
      <c r="G42" s="58"/>
      <c r="H42" s="47">
        <v>130000.0</v>
      </c>
      <c r="I42" s="47">
        <f t="shared" si="10"/>
        <v>0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</row>
    <row r="43" ht="15.75" customHeight="1">
      <c r="A43" s="45"/>
      <c r="B43" s="46"/>
      <c r="C43" s="47"/>
      <c r="D43" s="46"/>
      <c r="E43" s="46"/>
      <c r="F43" s="47"/>
      <c r="G43" s="46"/>
      <c r="H43" s="50"/>
      <c r="I43" s="50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</row>
    <row r="44" ht="15.75" customHeight="1">
      <c r="A44" s="42" t="s">
        <v>61</v>
      </c>
      <c r="B44" s="43"/>
      <c r="C44" s="44"/>
      <c r="D44" s="43"/>
      <c r="E44" s="43"/>
      <c r="F44" s="44"/>
      <c r="G44" s="43"/>
      <c r="H44" s="43"/>
      <c r="I44" s="43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</row>
    <row r="45" ht="15.75" customHeight="1">
      <c r="A45" s="45" t="s">
        <v>62</v>
      </c>
      <c r="B45" s="46"/>
      <c r="C45" s="47">
        <v>3000.0</v>
      </c>
      <c r="D45" s="46">
        <v>1.0</v>
      </c>
      <c r="E45" s="46">
        <v>3.0</v>
      </c>
      <c r="F45" s="47">
        <f t="shared" ref="F45:F50" si="11">B45*C45*D45</f>
        <v>0</v>
      </c>
      <c r="G45" s="46" t="s">
        <v>63</v>
      </c>
      <c r="H45" s="47">
        <v>50000.0</v>
      </c>
      <c r="I45" s="47">
        <f t="shared" ref="I45:I50" si="12">SUM(H45*B45)</f>
        <v>0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ht="15.75" customHeight="1">
      <c r="A46" s="45" t="s">
        <v>64</v>
      </c>
      <c r="B46" s="46"/>
      <c r="C46" s="47">
        <v>60000.0</v>
      </c>
      <c r="D46" s="46">
        <v>1.0</v>
      </c>
      <c r="E46" s="46">
        <v>2.0</v>
      </c>
      <c r="F46" s="47">
        <f t="shared" si="11"/>
        <v>0</v>
      </c>
      <c r="G46" s="46" t="s">
        <v>65</v>
      </c>
      <c r="H46" s="47">
        <v>2500000.0</v>
      </c>
      <c r="I46" s="47">
        <f t="shared" si="12"/>
        <v>0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</row>
    <row r="47" ht="15.75" customHeight="1">
      <c r="A47" s="45" t="s">
        <v>66</v>
      </c>
      <c r="B47" s="46"/>
      <c r="C47" s="47">
        <v>9000.0</v>
      </c>
      <c r="D47" s="46">
        <v>1.0</v>
      </c>
      <c r="E47" s="46">
        <v>16.0</v>
      </c>
      <c r="F47" s="47">
        <f t="shared" si="11"/>
        <v>0</v>
      </c>
      <c r="G47" s="46"/>
      <c r="H47" s="47">
        <v>100000.0</v>
      </c>
      <c r="I47" s="47">
        <f t="shared" si="12"/>
        <v>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ht="15.75" customHeight="1">
      <c r="A48" s="45" t="s">
        <v>67</v>
      </c>
      <c r="B48" s="46"/>
      <c r="C48" s="47">
        <v>5000.0</v>
      </c>
      <c r="D48" s="46">
        <v>1.0</v>
      </c>
      <c r="E48" s="46">
        <v>4.0</v>
      </c>
      <c r="F48" s="47">
        <f t="shared" si="11"/>
        <v>0</v>
      </c>
      <c r="G48" s="46"/>
      <c r="H48" s="47">
        <v>30000.0</v>
      </c>
      <c r="I48" s="47">
        <f t="shared" si="12"/>
        <v>0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ht="15.75" customHeight="1">
      <c r="A49" s="45" t="s">
        <v>68</v>
      </c>
      <c r="B49" s="46"/>
      <c r="C49" s="47">
        <v>15000.0</v>
      </c>
      <c r="D49" s="46">
        <v>1.0</v>
      </c>
      <c r="E49" s="46">
        <v>1.0</v>
      </c>
      <c r="F49" s="47">
        <f t="shared" si="11"/>
        <v>0</v>
      </c>
      <c r="G49" s="46"/>
      <c r="H49" s="47">
        <v>350000.0</v>
      </c>
      <c r="I49" s="47">
        <f t="shared" si="12"/>
        <v>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ht="15.75" customHeight="1">
      <c r="A50" s="45" t="s">
        <v>69</v>
      </c>
      <c r="B50" s="46"/>
      <c r="C50" s="47">
        <v>3000.0</v>
      </c>
      <c r="D50" s="46">
        <v>1.0</v>
      </c>
      <c r="E50" s="46">
        <v>8.0</v>
      </c>
      <c r="F50" s="47">
        <f t="shared" si="11"/>
        <v>0</v>
      </c>
      <c r="G50" s="46"/>
      <c r="H50" s="47">
        <v>40000.0</v>
      </c>
      <c r="I50" s="47">
        <f t="shared" si="12"/>
        <v>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</row>
    <row r="51" ht="15.75" customHeight="1">
      <c r="A51" s="45"/>
      <c r="B51" s="46"/>
      <c r="C51" s="47"/>
      <c r="D51" s="46"/>
      <c r="E51" s="46"/>
      <c r="F51" s="47"/>
      <c r="G51" s="46"/>
      <c r="H51" s="50"/>
      <c r="I51" s="50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</row>
    <row r="52" ht="15.75" customHeight="1">
      <c r="A52" s="52" t="s">
        <v>70</v>
      </c>
      <c r="B52" s="43"/>
      <c r="C52" s="44"/>
      <c r="D52" s="43"/>
      <c r="E52" s="43"/>
      <c r="F52" s="44"/>
      <c r="G52" s="43"/>
      <c r="H52" s="43"/>
      <c r="I52" s="43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ht="15.75" customHeight="1">
      <c r="A53" s="45" t="s">
        <v>71</v>
      </c>
      <c r="B53" s="46"/>
      <c r="C53" s="47">
        <v>22000.0</v>
      </c>
      <c r="D53" s="46">
        <v>1.0</v>
      </c>
      <c r="E53" s="46">
        <v>1.0</v>
      </c>
      <c r="F53" s="47">
        <f t="shared" ref="F53:F58" si="13">B53*C53*D53</f>
        <v>0</v>
      </c>
      <c r="G53" s="46"/>
      <c r="H53" s="47">
        <v>450000.0</v>
      </c>
      <c r="I53" s="47">
        <f t="shared" ref="I53:I58" si="14">SUM(H53*B53)</f>
        <v>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</row>
    <row r="54" ht="15.75" customHeight="1">
      <c r="A54" s="45" t="s">
        <v>72</v>
      </c>
      <c r="B54" s="46"/>
      <c r="C54" s="47">
        <v>1500.0</v>
      </c>
      <c r="D54" s="46">
        <v>1.0</v>
      </c>
      <c r="E54" s="46">
        <v>1.0</v>
      </c>
      <c r="F54" s="47">
        <f t="shared" si="13"/>
        <v>0</v>
      </c>
      <c r="G54" s="46"/>
      <c r="H54" s="47">
        <v>50000.0</v>
      </c>
      <c r="I54" s="47">
        <f t="shared" si="14"/>
        <v>0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</row>
    <row r="55" ht="15.75" customHeight="1">
      <c r="A55" s="45" t="s">
        <v>73</v>
      </c>
      <c r="B55" s="46"/>
      <c r="C55" s="47">
        <v>18000.0</v>
      </c>
      <c r="D55" s="46">
        <v>1.0</v>
      </c>
      <c r="E55" s="46">
        <v>2.0</v>
      </c>
      <c r="F55" s="47">
        <f t="shared" si="13"/>
        <v>0</v>
      </c>
      <c r="G55" s="46"/>
      <c r="H55" s="47">
        <v>250000.0</v>
      </c>
      <c r="I55" s="47">
        <f t="shared" si="14"/>
        <v>0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ht="15.75" customHeight="1">
      <c r="A56" s="45" t="s">
        <v>74</v>
      </c>
      <c r="B56" s="46"/>
      <c r="C56" s="47">
        <v>1500.0</v>
      </c>
      <c r="D56" s="46">
        <v>1.0</v>
      </c>
      <c r="E56" s="46">
        <v>2.0</v>
      </c>
      <c r="F56" s="47">
        <f t="shared" si="13"/>
        <v>0</v>
      </c>
      <c r="G56" s="46"/>
      <c r="H56" s="47">
        <v>50000.0</v>
      </c>
      <c r="I56" s="47">
        <f t="shared" si="14"/>
        <v>0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</row>
    <row r="57" ht="15.75" customHeight="1">
      <c r="A57" s="45" t="s">
        <v>75</v>
      </c>
      <c r="B57" s="46"/>
      <c r="C57" s="47">
        <v>2500.0</v>
      </c>
      <c r="D57" s="46">
        <v>1.0</v>
      </c>
      <c r="E57" s="46">
        <v>1.0</v>
      </c>
      <c r="F57" s="47">
        <f t="shared" si="13"/>
        <v>0</v>
      </c>
      <c r="G57" s="46"/>
      <c r="H57" s="47">
        <v>50000.0</v>
      </c>
      <c r="I57" s="47">
        <f t="shared" si="14"/>
        <v>0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</row>
    <row r="58" ht="15.75" customHeight="1">
      <c r="A58" s="45" t="s">
        <v>76</v>
      </c>
      <c r="B58" s="46"/>
      <c r="C58" s="47">
        <v>4000.0</v>
      </c>
      <c r="D58" s="46">
        <v>1.0</v>
      </c>
      <c r="E58" s="46">
        <v>4.0</v>
      </c>
      <c r="F58" s="47">
        <f t="shared" si="13"/>
        <v>0</v>
      </c>
      <c r="G58" s="46"/>
      <c r="H58" s="47">
        <v>200000.0</v>
      </c>
      <c r="I58" s="47">
        <f t="shared" si="14"/>
        <v>0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ht="15.75" customHeight="1">
      <c r="A59" s="59"/>
      <c r="B59" s="46"/>
      <c r="C59" s="47"/>
      <c r="D59" s="46"/>
      <c r="E59" s="46"/>
      <c r="F59" s="47"/>
      <c r="G59" s="46"/>
      <c r="H59" s="50"/>
      <c r="I59" s="50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ht="15.75" customHeight="1">
      <c r="A60" s="52" t="s">
        <v>77</v>
      </c>
      <c r="B60" s="43"/>
      <c r="C60" s="44"/>
      <c r="D60" s="43"/>
      <c r="E60" s="43"/>
      <c r="F60" s="44"/>
      <c r="G60" s="43"/>
      <c r="H60" s="43"/>
      <c r="I60" s="43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ht="15.75" customHeight="1">
      <c r="A61" s="45"/>
      <c r="B61" s="46"/>
      <c r="C61" s="47"/>
      <c r="D61" s="46"/>
      <c r="E61" s="46"/>
      <c r="F61" s="47"/>
      <c r="G61" s="46"/>
      <c r="H61" s="50"/>
      <c r="I61" s="50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ht="15.75" customHeight="1">
      <c r="A62" s="52" t="s">
        <v>78</v>
      </c>
      <c r="B62" s="43"/>
      <c r="C62" s="44"/>
      <c r="D62" s="43"/>
      <c r="E62" s="43"/>
      <c r="F62" s="44"/>
      <c r="G62" s="43"/>
      <c r="H62" s="43"/>
      <c r="I62" s="43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ht="15.75" customHeight="1">
      <c r="A63" s="60" t="s">
        <v>79</v>
      </c>
      <c r="B63" s="61"/>
      <c r="C63" s="62">
        <v>3500.0</v>
      </c>
      <c r="D63" s="61">
        <v>1.0</v>
      </c>
      <c r="E63" s="61">
        <v>8.0</v>
      </c>
      <c r="F63" s="62">
        <f>B63*C63*D63</f>
        <v>0</v>
      </c>
      <c r="G63" s="61"/>
      <c r="H63" s="62">
        <v>50000.0</v>
      </c>
      <c r="I63" s="62">
        <f>SUM(H63*B63)</f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4"/>
      <c r="W63" s="64"/>
      <c r="X63" s="64"/>
      <c r="Y63" s="64"/>
      <c r="Z63" s="64"/>
    </row>
    <row r="64" ht="15.75" customHeight="1">
      <c r="A64" s="45"/>
      <c r="B64" s="46"/>
      <c r="C64" s="47"/>
      <c r="D64" s="46"/>
      <c r="E64" s="46"/>
      <c r="F64" s="47"/>
      <c r="G64" s="46"/>
      <c r="H64" s="50"/>
      <c r="I64" s="50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</row>
    <row r="65" ht="15.75" customHeight="1">
      <c r="A65" s="52" t="s">
        <v>80</v>
      </c>
      <c r="B65" s="43"/>
      <c r="C65" s="44"/>
      <c r="D65" s="43"/>
      <c r="E65" s="43"/>
      <c r="F65" s="44"/>
      <c r="G65" s="43"/>
      <c r="H65" s="43"/>
      <c r="I65" s="43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ht="15.75" customHeight="1">
      <c r="A66" s="65" t="s">
        <v>81</v>
      </c>
      <c r="B66" s="46"/>
      <c r="C66" s="47">
        <v>7000.0</v>
      </c>
      <c r="D66" s="46">
        <v>1.0</v>
      </c>
      <c r="E66" s="46">
        <v>1.0</v>
      </c>
      <c r="F66" s="47">
        <f t="shared" ref="F66:F67" si="15">B66*C66*D66</f>
        <v>0</v>
      </c>
      <c r="G66" s="46"/>
      <c r="H66" s="47">
        <v>150000.0</v>
      </c>
      <c r="I66" s="47">
        <f t="shared" ref="I66:I67" si="16">SUM(H66*B66)</f>
        <v>0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</row>
    <row r="67" ht="15.75" customHeight="1">
      <c r="A67" s="65" t="s">
        <v>82</v>
      </c>
      <c r="B67" s="46"/>
      <c r="C67" s="47">
        <v>550.0</v>
      </c>
      <c r="D67" s="46">
        <v>1.0</v>
      </c>
      <c r="E67" s="46">
        <v>6.0</v>
      </c>
      <c r="F67" s="47">
        <f t="shared" si="15"/>
        <v>0</v>
      </c>
      <c r="G67" s="46"/>
      <c r="H67" s="47">
        <v>10000.0</v>
      </c>
      <c r="I67" s="47">
        <f t="shared" si="16"/>
        <v>0</v>
      </c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</row>
    <row r="68" ht="15.75" customHeight="1">
      <c r="A68" s="65"/>
      <c r="B68" s="46"/>
      <c r="C68" s="47"/>
      <c r="D68" s="46"/>
      <c r="E68" s="46"/>
      <c r="F68" s="47"/>
      <c r="G68" s="46"/>
      <c r="H68" s="50"/>
      <c r="I68" s="50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</row>
    <row r="69" ht="15.75" customHeight="1">
      <c r="A69" s="66" t="s">
        <v>83</v>
      </c>
      <c r="B69" s="43"/>
      <c r="C69" s="44"/>
      <c r="D69" s="43"/>
      <c r="E69" s="43"/>
      <c r="F69" s="44"/>
      <c r="G69" s="43"/>
      <c r="H69" s="43"/>
      <c r="I69" s="43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ht="15.75" customHeight="1">
      <c r="A70" s="45" t="s">
        <v>84</v>
      </c>
      <c r="B70" s="46"/>
      <c r="C70" s="47">
        <v>2900.0</v>
      </c>
      <c r="D70" s="46">
        <v>1.0</v>
      </c>
      <c r="E70" s="46">
        <v>2.0</v>
      </c>
      <c r="F70" s="47">
        <f t="shared" ref="F70:F72" si="17">B70*C70*D70</f>
        <v>0</v>
      </c>
      <c r="G70" s="46"/>
      <c r="H70" s="47">
        <v>50000.0</v>
      </c>
      <c r="I70" s="47">
        <f t="shared" ref="I70:I72" si="18">SUM(H70*B70)</f>
        <v>0</v>
      </c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</row>
    <row r="71" ht="15.75" customHeight="1">
      <c r="A71" s="45" t="s">
        <v>85</v>
      </c>
      <c r="B71" s="46"/>
      <c r="C71" s="47">
        <v>600.0</v>
      </c>
      <c r="D71" s="46">
        <v>1.0</v>
      </c>
      <c r="E71" s="46">
        <v>10.0</v>
      </c>
      <c r="F71" s="47">
        <f t="shared" si="17"/>
        <v>0</v>
      </c>
      <c r="G71" s="46"/>
      <c r="H71" s="47">
        <v>15000.0</v>
      </c>
      <c r="I71" s="47">
        <f t="shared" si="18"/>
        <v>0</v>
      </c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</row>
    <row r="72" ht="15.75" customHeight="1">
      <c r="A72" s="45" t="s">
        <v>86</v>
      </c>
      <c r="B72" s="46"/>
      <c r="C72" s="47">
        <v>600.0</v>
      </c>
      <c r="D72" s="46">
        <v>1.0</v>
      </c>
      <c r="E72" s="46">
        <v>10.0</v>
      </c>
      <c r="F72" s="47">
        <f t="shared" si="17"/>
        <v>0</v>
      </c>
      <c r="G72" s="46"/>
      <c r="H72" s="47">
        <v>15000.0</v>
      </c>
      <c r="I72" s="47">
        <f t="shared" si="18"/>
        <v>0</v>
      </c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</row>
    <row r="73" ht="15.75" customHeight="1">
      <c r="A73" s="45"/>
      <c r="B73" s="46"/>
      <c r="C73" s="47"/>
      <c r="D73" s="46"/>
      <c r="E73" s="46"/>
      <c r="F73" s="47"/>
      <c r="G73" s="46"/>
      <c r="H73" s="47"/>
      <c r="I73" s="50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</row>
    <row r="74" ht="15.75" customHeight="1">
      <c r="A74" s="52" t="s">
        <v>87</v>
      </c>
      <c r="B74" s="43"/>
      <c r="C74" s="44"/>
      <c r="D74" s="43"/>
      <c r="E74" s="43"/>
      <c r="F74" s="44"/>
      <c r="G74" s="43"/>
      <c r="H74" s="43"/>
      <c r="I74" s="43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ht="15.75" customHeight="1">
      <c r="A75" s="45" t="s">
        <v>88</v>
      </c>
      <c r="B75" s="46"/>
      <c r="C75" s="47">
        <v>4000.0</v>
      </c>
      <c r="D75" s="46">
        <v>1.0</v>
      </c>
      <c r="E75" s="46">
        <v>2.0</v>
      </c>
      <c r="F75" s="47">
        <f t="shared" ref="F75:F90" si="19">B75*C75*D75</f>
        <v>0</v>
      </c>
      <c r="G75" s="46"/>
      <c r="H75" s="47">
        <v>300000.0</v>
      </c>
      <c r="I75" s="47">
        <f t="shared" ref="I75:I90" si="20">SUM(H75*B75)</f>
        <v>0</v>
      </c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</row>
    <row r="76" ht="17.25" customHeight="1">
      <c r="A76" s="60" t="s">
        <v>89</v>
      </c>
      <c r="B76" s="61"/>
      <c r="C76" s="62">
        <v>3500.0</v>
      </c>
      <c r="D76" s="61">
        <v>1.0</v>
      </c>
      <c r="E76" s="61">
        <v>2.0</v>
      </c>
      <c r="F76" s="62">
        <f t="shared" si="19"/>
        <v>0</v>
      </c>
      <c r="G76" s="61"/>
      <c r="H76" s="62">
        <v>187000.0</v>
      </c>
      <c r="I76" s="62">
        <f t="shared" si="20"/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ht="15.75" customHeight="1">
      <c r="A77" s="60" t="s">
        <v>90</v>
      </c>
      <c r="B77" s="61"/>
      <c r="C77" s="62">
        <v>3500.0</v>
      </c>
      <c r="D77" s="61">
        <v>1.0</v>
      </c>
      <c r="E77" s="61">
        <v>2.0</v>
      </c>
      <c r="F77" s="62">
        <f t="shared" si="19"/>
        <v>0</v>
      </c>
      <c r="G77" s="61"/>
      <c r="H77" s="62">
        <v>325000.0</v>
      </c>
      <c r="I77" s="62">
        <f t="shared" si="20"/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ht="15.75" customHeight="1">
      <c r="A78" s="45" t="s">
        <v>91</v>
      </c>
      <c r="B78" s="46"/>
      <c r="C78" s="47">
        <v>3000.0</v>
      </c>
      <c r="D78" s="46">
        <v>1.0</v>
      </c>
      <c r="E78" s="46">
        <v>2.0</v>
      </c>
      <c r="F78" s="47">
        <f t="shared" si="19"/>
        <v>0</v>
      </c>
      <c r="G78" s="46"/>
      <c r="H78" s="47">
        <v>175000.0</v>
      </c>
      <c r="I78" s="47">
        <f t="shared" si="20"/>
        <v>0</v>
      </c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</row>
    <row r="79" ht="15.75" customHeight="1">
      <c r="A79" s="45" t="s">
        <v>92</v>
      </c>
      <c r="B79" s="46"/>
      <c r="C79" s="47">
        <v>3000.0</v>
      </c>
      <c r="D79" s="46">
        <v>1.0</v>
      </c>
      <c r="E79" s="46">
        <v>2.0</v>
      </c>
      <c r="F79" s="47">
        <f t="shared" si="19"/>
        <v>0</v>
      </c>
      <c r="G79" s="46"/>
      <c r="H79" s="47">
        <v>250000.0</v>
      </c>
      <c r="I79" s="47">
        <f t="shared" si="20"/>
        <v>0</v>
      </c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</row>
    <row r="80" ht="15.75" customHeight="1">
      <c r="A80" s="45" t="s">
        <v>93</v>
      </c>
      <c r="B80" s="46"/>
      <c r="C80" s="47">
        <v>3000.0</v>
      </c>
      <c r="D80" s="46">
        <v>1.0</v>
      </c>
      <c r="E80" s="46">
        <v>2.0</v>
      </c>
      <c r="F80" s="47">
        <f t="shared" si="19"/>
        <v>0</v>
      </c>
      <c r="G80" s="46" t="s">
        <v>94</v>
      </c>
      <c r="H80" s="47">
        <v>120000.0</v>
      </c>
      <c r="I80" s="47">
        <f t="shared" si="20"/>
        <v>0</v>
      </c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</row>
    <row r="81" ht="15.75" customHeight="1">
      <c r="A81" s="45" t="s">
        <v>95</v>
      </c>
      <c r="B81" s="46"/>
      <c r="C81" s="47">
        <v>1700.0</v>
      </c>
      <c r="D81" s="46">
        <v>1.0</v>
      </c>
      <c r="E81" s="46">
        <v>1.0</v>
      </c>
      <c r="F81" s="47">
        <f t="shared" si="19"/>
        <v>0</v>
      </c>
      <c r="G81" s="46"/>
      <c r="H81" s="47">
        <v>175000.0</v>
      </c>
      <c r="I81" s="47">
        <f t="shared" si="20"/>
        <v>0</v>
      </c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</row>
    <row r="82" ht="15.75" customHeight="1">
      <c r="A82" s="45" t="s">
        <v>96</v>
      </c>
      <c r="B82" s="46"/>
      <c r="C82" s="47">
        <v>1500.0</v>
      </c>
      <c r="D82" s="46">
        <v>1.0</v>
      </c>
      <c r="E82" s="46">
        <v>6.0</v>
      </c>
      <c r="F82" s="47">
        <f t="shared" si="19"/>
        <v>0</v>
      </c>
      <c r="G82" s="46"/>
      <c r="H82" s="47">
        <v>75000.0</v>
      </c>
      <c r="I82" s="47">
        <f t="shared" si="20"/>
        <v>0</v>
      </c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</row>
    <row r="83" ht="15.75" customHeight="1">
      <c r="A83" s="45" t="s">
        <v>97</v>
      </c>
      <c r="B83" s="46"/>
      <c r="C83" s="47">
        <v>1500.0</v>
      </c>
      <c r="D83" s="46">
        <v>1.0</v>
      </c>
      <c r="E83" s="46">
        <v>5.0</v>
      </c>
      <c r="F83" s="47">
        <f t="shared" si="19"/>
        <v>0</v>
      </c>
      <c r="G83" s="46"/>
      <c r="H83" s="47">
        <v>100000.0</v>
      </c>
      <c r="I83" s="47">
        <f t="shared" si="20"/>
        <v>0</v>
      </c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</row>
    <row r="84" ht="15.75" customHeight="1">
      <c r="A84" s="45" t="s">
        <v>98</v>
      </c>
      <c r="B84" s="46"/>
      <c r="C84" s="47">
        <v>1400.0</v>
      </c>
      <c r="D84" s="46">
        <v>1.0</v>
      </c>
      <c r="E84" s="46">
        <v>2.0</v>
      </c>
      <c r="F84" s="47">
        <f t="shared" si="19"/>
        <v>0</v>
      </c>
      <c r="G84" s="46"/>
      <c r="H84" s="47">
        <v>100000.0</v>
      </c>
      <c r="I84" s="47">
        <f t="shared" si="20"/>
        <v>0</v>
      </c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</row>
    <row r="85" ht="15.75" customHeight="1">
      <c r="A85" s="45" t="s">
        <v>99</v>
      </c>
      <c r="B85" s="46"/>
      <c r="C85" s="47">
        <v>1300.0</v>
      </c>
      <c r="D85" s="46">
        <v>1.0</v>
      </c>
      <c r="E85" s="46">
        <v>2.0</v>
      </c>
      <c r="F85" s="47">
        <f t="shared" si="19"/>
        <v>0</v>
      </c>
      <c r="G85" s="46"/>
      <c r="H85" s="47">
        <v>80000.0</v>
      </c>
      <c r="I85" s="47">
        <f t="shared" si="20"/>
        <v>0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</row>
    <row r="86" ht="15.75" customHeight="1">
      <c r="A86" s="45" t="s">
        <v>100</v>
      </c>
      <c r="B86" s="46"/>
      <c r="C86" s="47">
        <v>1200.0</v>
      </c>
      <c r="D86" s="46">
        <v>1.0</v>
      </c>
      <c r="E86" s="46">
        <v>4.0</v>
      </c>
      <c r="F86" s="47">
        <f t="shared" si="19"/>
        <v>0</v>
      </c>
      <c r="G86" s="46" t="s">
        <v>101</v>
      </c>
      <c r="H86" s="47">
        <v>150000.0</v>
      </c>
      <c r="I86" s="47">
        <f t="shared" si="20"/>
        <v>0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</row>
    <row r="87" ht="15.75" customHeight="1">
      <c r="A87" s="45" t="s">
        <v>102</v>
      </c>
      <c r="B87" s="46"/>
      <c r="C87" s="47">
        <v>800.0</v>
      </c>
      <c r="D87" s="46">
        <v>1.0</v>
      </c>
      <c r="E87" s="46">
        <v>2.0</v>
      </c>
      <c r="F87" s="47">
        <f t="shared" si="19"/>
        <v>0</v>
      </c>
      <c r="G87" s="46" t="s">
        <v>103</v>
      </c>
      <c r="H87" s="47">
        <v>30000.0</v>
      </c>
      <c r="I87" s="47">
        <f t="shared" si="20"/>
        <v>0</v>
      </c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ht="15.75" customHeight="1">
      <c r="A88" s="60" t="s">
        <v>104</v>
      </c>
      <c r="B88" s="61"/>
      <c r="C88" s="62">
        <v>2100.0</v>
      </c>
      <c r="D88" s="61">
        <v>1.0</v>
      </c>
      <c r="E88" s="61">
        <v>2.0</v>
      </c>
      <c r="F88" s="62">
        <f t="shared" si="19"/>
        <v>0</v>
      </c>
      <c r="G88" s="61" t="s">
        <v>105</v>
      </c>
      <c r="H88" s="62">
        <v>51000.0</v>
      </c>
      <c r="I88" s="62">
        <f t="shared" si="20"/>
        <v>0</v>
      </c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4"/>
      <c r="W88" s="64"/>
      <c r="X88" s="64"/>
      <c r="Y88" s="64"/>
      <c r="Z88" s="64"/>
    </row>
    <row r="89" ht="15.75" customHeight="1">
      <c r="A89" s="45" t="s">
        <v>106</v>
      </c>
      <c r="B89" s="46"/>
      <c r="C89" s="47">
        <v>2400.0</v>
      </c>
      <c r="D89" s="46">
        <v>1.0</v>
      </c>
      <c r="E89" s="46">
        <v>2.0</v>
      </c>
      <c r="F89" s="47">
        <f t="shared" si="19"/>
        <v>0</v>
      </c>
      <c r="G89" s="46" t="s">
        <v>107</v>
      </c>
      <c r="H89" s="47">
        <v>70000.0</v>
      </c>
      <c r="I89" s="47">
        <f t="shared" si="20"/>
        <v>0</v>
      </c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</row>
    <row r="90" ht="15.75" customHeight="1">
      <c r="A90" s="60" t="s">
        <v>108</v>
      </c>
      <c r="B90" s="61"/>
      <c r="C90" s="62">
        <v>600.0</v>
      </c>
      <c r="D90" s="61">
        <v>1.0</v>
      </c>
      <c r="E90" s="46">
        <v>27.0</v>
      </c>
      <c r="F90" s="62">
        <f t="shared" si="19"/>
        <v>0</v>
      </c>
      <c r="G90" s="61"/>
      <c r="H90" s="62">
        <v>10000.0</v>
      </c>
      <c r="I90" s="62">
        <f t="shared" si="20"/>
        <v>0</v>
      </c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4"/>
      <c r="W90" s="64"/>
      <c r="X90" s="64"/>
      <c r="Y90" s="64"/>
      <c r="Z90" s="64"/>
    </row>
    <row r="91" ht="15.75" customHeight="1">
      <c r="A91" s="67"/>
      <c r="B91" s="46"/>
      <c r="C91" s="68"/>
      <c r="D91" s="69"/>
      <c r="E91" s="69"/>
      <c r="F91" s="68"/>
      <c r="G91" s="46"/>
      <c r="H91" s="47"/>
      <c r="I91" s="50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</row>
    <row r="92" ht="15.75" customHeight="1">
      <c r="A92" s="42" t="s">
        <v>109</v>
      </c>
      <c r="B92" s="43"/>
      <c r="C92" s="70"/>
      <c r="D92" s="53"/>
      <c r="E92" s="53"/>
      <c r="F92" s="70"/>
      <c r="G92" s="43"/>
      <c r="H92" s="43"/>
      <c r="I92" s="43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</row>
    <row r="93" ht="15.75" customHeight="1">
      <c r="A93" s="45" t="s">
        <v>110</v>
      </c>
      <c r="B93" s="46"/>
      <c r="C93" s="47">
        <v>1500.0</v>
      </c>
      <c r="D93" s="46">
        <v>1.0</v>
      </c>
      <c r="E93" s="46">
        <v>2.0</v>
      </c>
      <c r="F93" s="47">
        <f t="shared" ref="F93:F103" si="21">B93*C93*D93</f>
        <v>0</v>
      </c>
      <c r="G93" s="46"/>
      <c r="H93" s="47">
        <v>100000.0</v>
      </c>
      <c r="I93" s="47">
        <f t="shared" ref="I93:I103" si="22">SUM(H93*B93)</f>
        <v>0</v>
      </c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</row>
    <row r="94" ht="15.75" customHeight="1">
      <c r="A94" s="45" t="s">
        <v>111</v>
      </c>
      <c r="B94" s="46"/>
      <c r="C94" s="47">
        <v>1500.0</v>
      </c>
      <c r="D94" s="46">
        <v>1.0</v>
      </c>
      <c r="E94" s="46">
        <v>2.0</v>
      </c>
      <c r="F94" s="47">
        <f t="shared" si="21"/>
        <v>0</v>
      </c>
      <c r="G94" s="46"/>
      <c r="H94" s="47">
        <v>100000.0</v>
      </c>
      <c r="I94" s="47">
        <f t="shared" si="22"/>
        <v>0</v>
      </c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</row>
    <row r="95" ht="15.75" customHeight="1">
      <c r="A95" s="45" t="s">
        <v>112</v>
      </c>
      <c r="B95" s="46"/>
      <c r="C95" s="47">
        <v>4000.0</v>
      </c>
      <c r="D95" s="46">
        <v>1.0</v>
      </c>
      <c r="E95" s="46">
        <v>1.0</v>
      </c>
      <c r="F95" s="47">
        <f t="shared" si="21"/>
        <v>0</v>
      </c>
      <c r="G95" s="46"/>
      <c r="H95" s="47">
        <v>500000.0</v>
      </c>
      <c r="I95" s="47">
        <f t="shared" si="22"/>
        <v>0</v>
      </c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</row>
    <row r="96" ht="15.75" customHeight="1">
      <c r="A96" s="45" t="s">
        <v>113</v>
      </c>
      <c r="B96" s="46"/>
      <c r="C96" s="47">
        <v>900.0</v>
      </c>
      <c r="D96" s="46">
        <v>1.0</v>
      </c>
      <c r="E96" s="46">
        <v>3.0</v>
      </c>
      <c r="F96" s="47">
        <f t="shared" si="21"/>
        <v>0</v>
      </c>
      <c r="G96" s="46"/>
      <c r="H96" s="47">
        <v>75000.0</v>
      </c>
      <c r="I96" s="47">
        <f t="shared" si="22"/>
        <v>0</v>
      </c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</row>
    <row r="97" ht="15.75" customHeight="1">
      <c r="A97" s="45" t="s">
        <v>114</v>
      </c>
      <c r="B97" s="46"/>
      <c r="C97" s="47">
        <v>800.0</v>
      </c>
      <c r="D97" s="46">
        <v>1.0</v>
      </c>
      <c r="E97" s="46">
        <v>2.0</v>
      </c>
      <c r="F97" s="47">
        <f t="shared" si="21"/>
        <v>0</v>
      </c>
      <c r="G97" s="46"/>
      <c r="H97" s="47">
        <v>50000.0</v>
      </c>
      <c r="I97" s="47">
        <f t="shared" si="22"/>
        <v>0</v>
      </c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71"/>
      <c r="W97" s="71"/>
      <c r="X97" s="71"/>
      <c r="Y97" s="71"/>
      <c r="Z97" s="71"/>
    </row>
    <row r="98" ht="15.75" customHeight="1">
      <c r="A98" s="45" t="s">
        <v>115</v>
      </c>
      <c r="B98" s="46"/>
      <c r="C98" s="47">
        <v>700.0</v>
      </c>
      <c r="D98" s="46">
        <v>1.0</v>
      </c>
      <c r="E98" s="46">
        <v>2.0</v>
      </c>
      <c r="F98" s="47">
        <f t="shared" si="21"/>
        <v>0</v>
      </c>
      <c r="G98" s="46"/>
      <c r="H98" s="47">
        <v>40000.0</v>
      </c>
      <c r="I98" s="47">
        <f t="shared" si="22"/>
        <v>0</v>
      </c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</row>
    <row r="99" ht="15.75" customHeight="1">
      <c r="A99" s="72" t="s">
        <v>116</v>
      </c>
      <c r="B99" s="46"/>
      <c r="C99" s="47">
        <v>700.0</v>
      </c>
      <c r="D99" s="46">
        <v>1.0</v>
      </c>
      <c r="E99" s="46">
        <v>2.0</v>
      </c>
      <c r="F99" s="47">
        <f t="shared" si="21"/>
        <v>0</v>
      </c>
      <c r="G99" s="46"/>
      <c r="H99" s="47">
        <v>40000.0</v>
      </c>
      <c r="I99" s="47">
        <f t="shared" si="22"/>
        <v>0</v>
      </c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</row>
    <row r="100" ht="15.75" customHeight="1">
      <c r="A100" s="73" t="s">
        <v>117</v>
      </c>
      <c r="B100" s="46"/>
      <c r="C100" s="47">
        <v>700.0</v>
      </c>
      <c r="D100" s="46">
        <v>1.0</v>
      </c>
      <c r="E100" s="46">
        <v>2.0</v>
      </c>
      <c r="F100" s="47">
        <f t="shared" si="21"/>
        <v>0</v>
      </c>
      <c r="G100" s="46"/>
      <c r="H100" s="47">
        <v>40000.0</v>
      </c>
      <c r="I100" s="47">
        <f t="shared" si="22"/>
        <v>0</v>
      </c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</row>
    <row r="101" ht="15.75" customHeight="1">
      <c r="A101" s="45" t="s">
        <v>118</v>
      </c>
      <c r="B101" s="46"/>
      <c r="C101" s="47">
        <v>5000.0</v>
      </c>
      <c r="D101" s="46">
        <v>1.0</v>
      </c>
      <c r="E101" s="46">
        <v>1.0</v>
      </c>
      <c r="F101" s="47">
        <f t="shared" si="21"/>
        <v>0</v>
      </c>
      <c r="G101" s="46"/>
      <c r="H101" s="47">
        <v>50000.0</v>
      </c>
      <c r="I101" s="47">
        <f t="shared" si="22"/>
        <v>0</v>
      </c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</row>
    <row r="102" ht="15.75" customHeight="1">
      <c r="A102" s="45" t="s">
        <v>119</v>
      </c>
      <c r="B102" s="74"/>
      <c r="C102" s="47">
        <v>2500.0</v>
      </c>
      <c r="D102" s="46">
        <v>1.0</v>
      </c>
      <c r="E102" s="46">
        <v>1.0</v>
      </c>
      <c r="F102" s="47">
        <f t="shared" si="21"/>
        <v>0</v>
      </c>
      <c r="G102" s="46" t="s">
        <v>120</v>
      </c>
      <c r="H102" s="47">
        <v>15000.0</v>
      </c>
      <c r="I102" s="47">
        <f t="shared" si="22"/>
        <v>0</v>
      </c>
      <c r="J102" s="75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ht="15.75" customHeight="1">
      <c r="A103" s="45" t="s">
        <v>121</v>
      </c>
      <c r="B103" s="74"/>
      <c r="C103" s="47">
        <v>2500.0</v>
      </c>
      <c r="D103" s="46">
        <v>1.0</v>
      </c>
      <c r="E103" s="46">
        <v>1.0</v>
      </c>
      <c r="F103" s="47">
        <f t="shared" si="21"/>
        <v>0</v>
      </c>
      <c r="G103" s="46" t="s">
        <v>122</v>
      </c>
      <c r="H103" s="47">
        <v>15000.0</v>
      </c>
      <c r="I103" s="47">
        <f t="shared" si="22"/>
        <v>0</v>
      </c>
      <c r="J103" s="75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ht="15.75" customHeight="1">
      <c r="A104" s="45"/>
      <c r="B104" s="46"/>
      <c r="C104" s="47"/>
      <c r="D104" s="46"/>
      <c r="E104" s="46"/>
      <c r="F104" s="47"/>
      <c r="G104" s="46"/>
      <c r="H104" s="47"/>
      <c r="I104" s="76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</row>
    <row r="105" ht="15.75" customHeight="1">
      <c r="A105" s="52" t="s">
        <v>123</v>
      </c>
      <c r="B105" s="43"/>
      <c r="C105" s="44"/>
      <c r="D105" s="43"/>
      <c r="E105" s="43"/>
      <c r="F105" s="44"/>
      <c r="G105" s="43"/>
      <c r="H105" s="43"/>
      <c r="I105" s="43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</row>
    <row r="106" ht="15.75" customHeight="1">
      <c r="A106" s="77" t="s">
        <v>124</v>
      </c>
      <c r="B106" s="46"/>
      <c r="C106" s="47">
        <v>7000.0</v>
      </c>
      <c r="D106" s="46">
        <v>1.0</v>
      </c>
      <c r="E106" s="46">
        <v>1.0</v>
      </c>
      <c r="F106" s="47">
        <f t="shared" ref="F106:F116" si="23">B106*C106*D106</f>
        <v>0</v>
      </c>
      <c r="G106" s="46" t="s">
        <v>125</v>
      </c>
      <c r="H106" s="47">
        <v>450000.0</v>
      </c>
      <c r="I106" s="47">
        <f t="shared" ref="I106:I116" si="24">SUM(H106*B106)</f>
        <v>0</v>
      </c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</row>
    <row r="107" ht="15.75" customHeight="1">
      <c r="A107" s="45" t="s">
        <v>126</v>
      </c>
      <c r="B107" s="46"/>
      <c r="C107" s="47">
        <v>5000.0</v>
      </c>
      <c r="D107" s="46">
        <v>1.0</v>
      </c>
      <c r="E107" s="46">
        <v>1.0</v>
      </c>
      <c r="F107" s="47">
        <f t="shared" si="23"/>
        <v>0</v>
      </c>
      <c r="G107" s="46"/>
      <c r="H107" s="47">
        <v>350000.0</v>
      </c>
      <c r="I107" s="47">
        <f t="shared" si="24"/>
        <v>0</v>
      </c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</row>
    <row r="108" ht="15.75" customHeight="1">
      <c r="A108" s="45" t="s">
        <v>127</v>
      </c>
      <c r="B108" s="46"/>
      <c r="C108" s="47">
        <v>5000.0</v>
      </c>
      <c r="D108" s="46">
        <v>1.0</v>
      </c>
      <c r="E108" s="46">
        <v>2.0</v>
      </c>
      <c r="F108" s="47">
        <f t="shared" si="23"/>
        <v>0</v>
      </c>
      <c r="G108" s="46"/>
      <c r="H108" s="47">
        <v>175000.0</v>
      </c>
      <c r="I108" s="47">
        <f t="shared" si="24"/>
        <v>0</v>
      </c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</row>
    <row r="109" ht="15.75" customHeight="1">
      <c r="A109" s="45" t="s">
        <v>128</v>
      </c>
      <c r="B109" s="46"/>
      <c r="C109" s="47">
        <v>5000.0</v>
      </c>
      <c r="D109" s="46">
        <v>1.0</v>
      </c>
      <c r="E109" s="46">
        <v>1.0</v>
      </c>
      <c r="F109" s="47">
        <f t="shared" si="23"/>
        <v>0</v>
      </c>
      <c r="G109" s="46" t="s">
        <v>129</v>
      </c>
      <c r="H109" s="47">
        <v>140000.0</v>
      </c>
      <c r="I109" s="47">
        <f t="shared" si="24"/>
        <v>0</v>
      </c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</row>
    <row r="110" ht="15.75" customHeight="1">
      <c r="A110" s="45" t="s">
        <v>130</v>
      </c>
      <c r="B110" s="46"/>
      <c r="C110" s="47">
        <v>5000.0</v>
      </c>
      <c r="D110" s="46">
        <v>1.0</v>
      </c>
      <c r="E110" s="46">
        <v>1.0</v>
      </c>
      <c r="F110" s="47">
        <f t="shared" si="23"/>
        <v>0</v>
      </c>
      <c r="G110" s="46" t="s">
        <v>131</v>
      </c>
      <c r="H110" s="47">
        <v>175000.0</v>
      </c>
      <c r="I110" s="47">
        <f t="shared" si="24"/>
        <v>0</v>
      </c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ht="15.75" customHeight="1">
      <c r="A111" s="77" t="s">
        <v>132</v>
      </c>
      <c r="B111" s="46"/>
      <c r="C111" s="47">
        <v>5500.0</v>
      </c>
      <c r="D111" s="46">
        <v>1.0</v>
      </c>
      <c r="E111" s="46">
        <v>1.0</v>
      </c>
      <c r="F111" s="47">
        <f t="shared" si="23"/>
        <v>0</v>
      </c>
      <c r="G111" s="46"/>
      <c r="H111" s="47">
        <v>300000.0</v>
      </c>
      <c r="I111" s="47">
        <f t="shared" si="24"/>
        <v>0</v>
      </c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</row>
    <row r="112" ht="15.75" customHeight="1">
      <c r="A112" s="45" t="s">
        <v>133</v>
      </c>
      <c r="B112" s="46"/>
      <c r="C112" s="47">
        <v>3500.0</v>
      </c>
      <c r="D112" s="46">
        <v>1.0</v>
      </c>
      <c r="E112" s="46">
        <v>1.0</v>
      </c>
      <c r="F112" s="47">
        <f t="shared" si="23"/>
        <v>0</v>
      </c>
      <c r="G112" s="46"/>
      <c r="H112" s="47">
        <v>200000.0</v>
      </c>
      <c r="I112" s="47">
        <f t="shared" si="24"/>
        <v>0</v>
      </c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</row>
    <row r="113" ht="15.75" customHeight="1">
      <c r="A113" s="45" t="s">
        <v>134</v>
      </c>
      <c r="B113" s="46"/>
      <c r="C113" s="47">
        <v>3500.0</v>
      </c>
      <c r="D113" s="46">
        <v>1.0</v>
      </c>
      <c r="E113" s="46">
        <v>1.0</v>
      </c>
      <c r="F113" s="47">
        <f t="shared" si="23"/>
        <v>0</v>
      </c>
      <c r="G113" s="46"/>
      <c r="H113" s="47">
        <v>200000.0</v>
      </c>
      <c r="I113" s="47">
        <f t="shared" si="24"/>
        <v>0</v>
      </c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</row>
    <row r="114" ht="15.75" customHeight="1">
      <c r="A114" s="45" t="s">
        <v>135</v>
      </c>
      <c r="B114" s="46"/>
      <c r="C114" s="47">
        <v>3500.0</v>
      </c>
      <c r="D114" s="46">
        <v>1.0</v>
      </c>
      <c r="E114" s="46">
        <v>1.0</v>
      </c>
      <c r="F114" s="47">
        <f t="shared" si="23"/>
        <v>0</v>
      </c>
      <c r="G114" s="46"/>
      <c r="H114" s="47">
        <v>100000.0</v>
      </c>
      <c r="I114" s="47">
        <f t="shared" si="24"/>
        <v>0</v>
      </c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</row>
    <row r="115" ht="15.75" customHeight="1">
      <c r="A115" s="45" t="s">
        <v>136</v>
      </c>
      <c r="B115" s="46"/>
      <c r="C115" s="47">
        <v>3500.0</v>
      </c>
      <c r="D115" s="46">
        <v>1.0</v>
      </c>
      <c r="E115" s="46">
        <v>1.0</v>
      </c>
      <c r="F115" s="47">
        <f t="shared" si="23"/>
        <v>0</v>
      </c>
      <c r="G115" s="46" t="s">
        <v>129</v>
      </c>
      <c r="H115" s="47">
        <v>80000.0</v>
      </c>
      <c r="I115" s="47">
        <f t="shared" si="24"/>
        <v>0</v>
      </c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</row>
    <row r="116" ht="15.75" customHeight="1">
      <c r="A116" s="45" t="s">
        <v>137</v>
      </c>
      <c r="B116" s="46"/>
      <c r="C116" s="47">
        <v>3500.0</v>
      </c>
      <c r="D116" s="46">
        <v>1.0</v>
      </c>
      <c r="E116" s="46">
        <v>1.0</v>
      </c>
      <c r="F116" s="47">
        <f t="shared" si="23"/>
        <v>0</v>
      </c>
      <c r="G116" s="46" t="s">
        <v>138</v>
      </c>
      <c r="H116" s="47">
        <v>125000.0</v>
      </c>
      <c r="I116" s="47">
        <f t="shared" si="24"/>
        <v>0</v>
      </c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</row>
    <row r="117" ht="15.75" customHeight="1">
      <c r="A117" s="45"/>
      <c r="B117" s="46"/>
      <c r="C117" s="47"/>
      <c r="D117" s="46"/>
      <c r="E117" s="46"/>
      <c r="F117" s="47"/>
      <c r="G117" s="46"/>
      <c r="H117" s="47"/>
      <c r="I117" s="76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</row>
    <row r="118" ht="15.75" customHeight="1">
      <c r="A118" s="52" t="s">
        <v>139</v>
      </c>
      <c r="B118" s="43"/>
      <c r="C118" s="44"/>
      <c r="D118" s="43"/>
      <c r="E118" s="43"/>
      <c r="F118" s="44"/>
      <c r="G118" s="43"/>
      <c r="H118" s="43"/>
      <c r="I118" s="43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71"/>
      <c r="W118" s="71"/>
      <c r="X118" s="71"/>
      <c r="Y118" s="71"/>
      <c r="Z118" s="71"/>
    </row>
    <row r="119" ht="15.75" customHeight="1">
      <c r="A119" s="45" t="s">
        <v>140</v>
      </c>
      <c r="B119" s="46"/>
      <c r="C119" s="47">
        <v>1100.0</v>
      </c>
      <c r="D119" s="46">
        <v>1.0</v>
      </c>
      <c r="E119" s="46">
        <v>4.0</v>
      </c>
      <c r="F119" s="47">
        <f t="shared" ref="F119:F120" si="25">B119*C119*D119</f>
        <v>0</v>
      </c>
      <c r="G119" s="46"/>
      <c r="H119" s="47">
        <v>30000.0</v>
      </c>
      <c r="I119" s="47">
        <f t="shared" ref="I119:I120" si="26">SUM(H119*B119)</f>
        <v>0</v>
      </c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</row>
    <row r="120" ht="15.75" customHeight="1">
      <c r="A120" s="45" t="s">
        <v>141</v>
      </c>
      <c r="B120" s="46"/>
      <c r="C120" s="47">
        <v>1000.0</v>
      </c>
      <c r="D120" s="46">
        <v>1.0</v>
      </c>
      <c r="E120" s="46">
        <v>4.0</v>
      </c>
      <c r="F120" s="47">
        <f t="shared" si="25"/>
        <v>0</v>
      </c>
      <c r="G120" s="46"/>
      <c r="H120" s="47">
        <v>30000.0</v>
      </c>
      <c r="I120" s="47">
        <f t="shared" si="26"/>
        <v>0</v>
      </c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</row>
    <row r="121" ht="15.75" customHeight="1">
      <c r="A121" s="45"/>
      <c r="B121" s="46"/>
      <c r="C121" s="47"/>
      <c r="D121" s="46"/>
      <c r="E121" s="46"/>
      <c r="F121" s="47"/>
      <c r="G121" s="46"/>
      <c r="H121" s="47"/>
      <c r="I121" s="76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71"/>
      <c r="W121" s="71"/>
      <c r="X121" s="71"/>
      <c r="Y121" s="71"/>
      <c r="Z121" s="71"/>
    </row>
    <row r="122" ht="15.75" customHeight="1">
      <c r="A122" s="52" t="s">
        <v>142</v>
      </c>
      <c r="B122" s="43"/>
      <c r="C122" s="44"/>
      <c r="D122" s="43"/>
      <c r="E122" s="43"/>
      <c r="F122" s="44"/>
      <c r="G122" s="43"/>
      <c r="H122" s="43"/>
      <c r="I122" s="43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</row>
    <row r="123" ht="15.75" customHeight="1">
      <c r="A123" s="45" t="s">
        <v>143</v>
      </c>
      <c r="B123" s="46"/>
      <c r="C123" s="47">
        <v>8000.0</v>
      </c>
      <c r="D123" s="46">
        <v>1.0</v>
      </c>
      <c r="E123" s="46">
        <v>1.0</v>
      </c>
      <c r="F123" s="47">
        <f t="shared" ref="F123:F126" si="27">B123*C123*D123</f>
        <v>0</v>
      </c>
      <c r="G123" s="46"/>
      <c r="H123" s="47">
        <v>100000.0</v>
      </c>
      <c r="I123" s="47">
        <f t="shared" ref="I123:I126" si="28">SUM(H123*B123)</f>
        <v>0</v>
      </c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</row>
    <row r="124" ht="15.75" customHeight="1">
      <c r="A124" s="45" t="s">
        <v>144</v>
      </c>
      <c r="B124" s="46"/>
      <c r="C124" s="47">
        <v>1800.0</v>
      </c>
      <c r="D124" s="46">
        <v>1.0</v>
      </c>
      <c r="E124" s="46"/>
      <c r="F124" s="47">
        <f t="shared" si="27"/>
        <v>0</v>
      </c>
      <c r="G124" s="46"/>
      <c r="H124" s="47">
        <v>0.0</v>
      </c>
      <c r="I124" s="47">
        <f t="shared" si="28"/>
        <v>0</v>
      </c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</row>
    <row r="125" ht="15.75" customHeight="1">
      <c r="A125" s="45" t="s">
        <v>145</v>
      </c>
      <c r="B125" s="46"/>
      <c r="C125" s="47">
        <v>30000.0</v>
      </c>
      <c r="D125" s="46">
        <v>1.0</v>
      </c>
      <c r="E125" s="46">
        <v>1.0</v>
      </c>
      <c r="F125" s="47">
        <f t="shared" si="27"/>
        <v>0</v>
      </c>
      <c r="G125" s="46"/>
      <c r="H125" s="47">
        <v>450000.0</v>
      </c>
      <c r="I125" s="47">
        <f t="shared" si="28"/>
        <v>0</v>
      </c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</row>
    <row r="126" ht="15.75" customHeight="1">
      <c r="A126" s="45" t="s">
        <v>146</v>
      </c>
      <c r="B126" s="46"/>
      <c r="C126" s="47">
        <v>1800.0</v>
      </c>
      <c r="D126" s="46">
        <v>1.0</v>
      </c>
      <c r="E126" s="46"/>
      <c r="F126" s="47">
        <f t="shared" si="27"/>
        <v>0</v>
      </c>
      <c r="G126" s="46"/>
      <c r="H126" s="47">
        <v>0.0</v>
      </c>
      <c r="I126" s="47">
        <f t="shared" si="28"/>
        <v>0</v>
      </c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ht="15.75" customHeight="1">
      <c r="G127" s="78"/>
      <c r="H127" s="47"/>
      <c r="I127" s="75"/>
    </row>
    <row r="128" ht="15.75" customHeight="1">
      <c r="A128" s="52" t="s">
        <v>147</v>
      </c>
      <c r="B128" s="43"/>
      <c r="C128" s="44"/>
      <c r="D128" s="43"/>
      <c r="E128" s="43"/>
      <c r="F128" s="44"/>
      <c r="G128" s="43"/>
      <c r="H128" s="43"/>
      <c r="I128" s="43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ht="15.75" customHeight="1">
      <c r="A129" s="60" t="s">
        <v>148</v>
      </c>
      <c r="B129" s="61"/>
      <c r="C129" s="62">
        <v>450.0</v>
      </c>
      <c r="D129" s="61">
        <v>1.0</v>
      </c>
      <c r="E129" s="61">
        <v>2.0</v>
      </c>
      <c r="F129" s="62">
        <f t="shared" ref="F129:F150" si="29">B129*C129*D129</f>
        <v>0</v>
      </c>
      <c r="G129" s="61"/>
      <c r="H129" s="62">
        <v>30000.0</v>
      </c>
      <c r="I129" s="62">
        <f t="shared" ref="I129:I150" si="30">SUM(H129*B129)</f>
        <v>0</v>
      </c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4"/>
      <c r="W129" s="64"/>
      <c r="X129" s="64"/>
      <c r="Y129" s="64"/>
      <c r="Z129" s="64"/>
    </row>
    <row r="130" ht="15.75" customHeight="1">
      <c r="A130" s="45" t="s">
        <v>149</v>
      </c>
      <c r="B130" s="46"/>
      <c r="C130" s="47">
        <v>300.0</v>
      </c>
      <c r="D130" s="46">
        <v>1.0</v>
      </c>
      <c r="E130" s="46">
        <v>6.0</v>
      </c>
      <c r="F130" s="47">
        <f t="shared" si="29"/>
        <v>0</v>
      </c>
      <c r="G130" s="46"/>
      <c r="H130" s="47">
        <v>30000.0</v>
      </c>
      <c r="I130" s="47">
        <f t="shared" si="30"/>
        <v>0</v>
      </c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ht="15.75" customHeight="1">
      <c r="A131" s="45" t="s">
        <v>150</v>
      </c>
      <c r="B131" s="46"/>
      <c r="C131" s="47">
        <v>400.0</v>
      </c>
      <c r="D131" s="46">
        <v>1.0</v>
      </c>
      <c r="E131" s="46">
        <v>2.0</v>
      </c>
      <c r="F131" s="47">
        <f t="shared" si="29"/>
        <v>0</v>
      </c>
      <c r="G131" s="46"/>
      <c r="H131" s="47">
        <v>20000.0</v>
      </c>
      <c r="I131" s="47">
        <f t="shared" si="30"/>
        <v>0</v>
      </c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ht="15.75" customHeight="1">
      <c r="A132" s="45" t="s">
        <v>151</v>
      </c>
      <c r="B132" s="46"/>
      <c r="C132" s="47">
        <v>400.0</v>
      </c>
      <c r="D132" s="46">
        <v>1.0</v>
      </c>
      <c r="E132" s="46">
        <v>2.0</v>
      </c>
      <c r="F132" s="47">
        <f t="shared" si="29"/>
        <v>0</v>
      </c>
      <c r="G132" s="46"/>
      <c r="H132" s="47">
        <v>30000.0</v>
      </c>
      <c r="I132" s="47">
        <f t="shared" si="30"/>
        <v>0</v>
      </c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</row>
    <row r="133" ht="15.75" customHeight="1">
      <c r="A133" s="45" t="s">
        <v>152</v>
      </c>
      <c r="B133" s="46"/>
      <c r="C133" s="47">
        <v>500.0</v>
      </c>
      <c r="D133" s="46">
        <v>1.0</v>
      </c>
      <c r="E133" s="46">
        <v>4.0</v>
      </c>
      <c r="F133" s="47">
        <f t="shared" si="29"/>
        <v>0</v>
      </c>
      <c r="G133" s="46"/>
      <c r="H133" s="47">
        <v>10000.0</v>
      </c>
      <c r="I133" s="47">
        <f t="shared" si="30"/>
        <v>0</v>
      </c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</row>
    <row r="134" ht="15.75" customHeight="1">
      <c r="A134" s="45" t="s">
        <v>153</v>
      </c>
      <c r="B134" s="46"/>
      <c r="C134" s="47">
        <v>1500.0</v>
      </c>
      <c r="D134" s="46">
        <v>1.0</v>
      </c>
      <c r="E134" s="46">
        <v>2.0</v>
      </c>
      <c r="F134" s="47">
        <f t="shared" si="29"/>
        <v>0</v>
      </c>
      <c r="G134" s="46"/>
      <c r="H134" s="47">
        <v>10000.0</v>
      </c>
      <c r="I134" s="47">
        <f t="shared" si="30"/>
        <v>0</v>
      </c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</row>
    <row r="135" ht="15.75" customHeight="1">
      <c r="A135" s="45" t="s">
        <v>154</v>
      </c>
      <c r="B135" s="46"/>
      <c r="C135" s="47">
        <v>1000.0</v>
      </c>
      <c r="D135" s="46">
        <v>1.0</v>
      </c>
      <c r="E135" s="46">
        <v>2.0</v>
      </c>
      <c r="F135" s="47">
        <f t="shared" si="29"/>
        <v>0</v>
      </c>
      <c r="G135" s="46"/>
      <c r="H135" s="47">
        <v>10000.0</v>
      </c>
      <c r="I135" s="47">
        <f t="shared" si="30"/>
        <v>0</v>
      </c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</row>
    <row r="136" ht="15.75" customHeight="1">
      <c r="A136" s="60" t="s">
        <v>155</v>
      </c>
      <c r="B136" s="61"/>
      <c r="C136" s="62">
        <v>1700.0</v>
      </c>
      <c r="D136" s="46">
        <v>1.0</v>
      </c>
      <c r="E136" s="46">
        <v>5.0</v>
      </c>
      <c r="F136" s="62">
        <f t="shared" si="29"/>
        <v>0</v>
      </c>
      <c r="G136" s="61"/>
      <c r="H136" s="62">
        <v>75000.0</v>
      </c>
      <c r="I136" s="62">
        <f t="shared" si="30"/>
        <v>0</v>
      </c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4"/>
      <c r="W136" s="64"/>
      <c r="X136" s="64"/>
      <c r="Y136" s="64"/>
      <c r="Z136" s="64"/>
    </row>
    <row r="137" ht="15.75" customHeight="1">
      <c r="A137" s="45" t="s">
        <v>156</v>
      </c>
      <c r="B137" s="46"/>
      <c r="C137" s="47">
        <v>500.0</v>
      </c>
      <c r="D137" s="46">
        <v>1.0</v>
      </c>
      <c r="E137" s="46">
        <v>8.0</v>
      </c>
      <c r="F137" s="47">
        <f t="shared" si="29"/>
        <v>0</v>
      </c>
      <c r="G137" s="46"/>
      <c r="H137" s="47">
        <v>20000.0</v>
      </c>
      <c r="I137" s="47">
        <f t="shared" si="30"/>
        <v>0</v>
      </c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</row>
    <row r="138" ht="15.75" customHeight="1">
      <c r="A138" s="45" t="s">
        <v>157</v>
      </c>
      <c r="B138" s="46"/>
      <c r="C138" s="47">
        <v>600.0</v>
      </c>
      <c r="D138" s="46">
        <v>1.0</v>
      </c>
      <c r="E138" s="46">
        <v>2.0</v>
      </c>
      <c r="F138" s="47">
        <f t="shared" si="29"/>
        <v>0</v>
      </c>
      <c r="G138" s="46"/>
      <c r="H138" s="47">
        <v>25000.0</v>
      </c>
      <c r="I138" s="47">
        <f t="shared" si="30"/>
        <v>0</v>
      </c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</row>
    <row r="139" ht="15.75" customHeight="1">
      <c r="A139" s="45" t="s">
        <v>158</v>
      </c>
      <c r="B139" s="46"/>
      <c r="C139" s="47">
        <v>1000.0</v>
      </c>
      <c r="D139" s="46">
        <v>1.0</v>
      </c>
      <c r="E139" s="46">
        <v>2.0</v>
      </c>
      <c r="F139" s="47">
        <f t="shared" si="29"/>
        <v>0</v>
      </c>
      <c r="G139" s="46"/>
      <c r="H139" s="47">
        <v>25000.0</v>
      </c>
      <c r="I139" s="47">
        <f t="shared" si="30"/>
        <v>0</v>
      </c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</row>
    <row r="140" ht="15.75" customHeight="1">
      <c r="A140" s="45" t="s">
        <v>159</v>
      </c>
      <c r="B140" s="46"/>
      <c r="C140" s="47">
        <v>1000.0</v>
      </c>
      <c r="D140" s="46">
        <v>1.0</v>
      </c>
      <c r="E140" s="46">
        <v>7.0</v>
      </c>
      <c r="F140" s="47">
        <f t="shared" si="29"/>
        <v>0</v>
      </c>
      <c r="G140" s="46"/>
      <c r="H140" s="47">
        <v>25000.0</v>
      </c>
      <c r="I140" s="47">
        <f t="shared" si="30"/>
        <v>0</v>
      </c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</row>
    <row r="141" ht="15.75" customHeight="1">
      <c r="A141" s="45" t="s">
        <v>160</v>
      </c>
      <c r="B141" s="46"/>
      <c r="C141" s="47">
        <v>1000.0</v>
      </c>
      <c r="D141" s="46">
        <v>1.0</v>
      </c>
      <c r="E141" s="46">
        <v>4.0</v>
      </c>
      <c r="F141" s="47">
        <f t="shared" si="29"/>
        <v>0</v>
      </c>
      <c r="G141" s="46"/>
      <c r="H141" s="47">
        <v>25000.0</v>
      </c>
      <c r="I141" s="47">
        <f t="shared" si="30"/>
        <v>0</v>
      </c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</row>
    <row r="142" ht="15.75" customHeight="1">
      <c r="A142" s="45" t="s">
        <v>161</v>
      </c>
      <c r="B142" s="46"/>
      <c r="C142" s="47">
        <v>400.0</v>
      </c>
      <c r="D142" s="46">
        <v>1.0</v>
      </c>
      <c r="E142" s="46">
        <v>2.0</v>
      </c>
      <c r="F142" s="47">
        <f t="shared" si="29"/>
        <v>0</v>
      </c>
      <c r="G142" s="46"/>
      <c r="H142" s="47">
        <v>8000.0</v>
      </c>
      <c r="I142" s="47">
        <f t="shared" si="30"/>
        <v>0</v>
      </c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</row>
    <row r="143" ht="15.75" customHeight="1">
      <c r="A143" s="45" t="s">
        <v>162</v>
      </c>
      <c r="B143" s="46"/>
      <c r="C143" s="47">
        <v>200.0</v>
      </c>
      <c r="D143" s="46">
        <v>1.0</v>
      </c>
      <c r="E143" s="46">
        <v>4.0</v>
      </c>
      <c r="F143" s="47">
        <f t="shared" si="29"/>
        <v>0</v>
      </c>
      <c r="G143" s="46"/>
      <c r="H143" s="47">
        <v>10000.0</v>
      </c>
      <c r="I143" s="47">
        <f t="shared" si="30"/>
        <v>0</v>
      </c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</row>
    <row r="144" ht="15.75" customHeight="1">
      <c r="A144" s="45" t="s">
        <v>163</v>
      </c>
      <c r="B144" s="46"/>
      <c r="C144" s="47">
        <v>3000.0</v>
      </c>
      <c r="D144" s="46">
        <v>1.0</v>
      </c>
      <c r="E144" s="46">
        <v>2.0</v>
      </c>
      <c r="F144" s="47">
        <f t="shared" si="29"/>
        <v>0</v>
      </c>
      <c r="G144" s="46"/>
      <c r="H144" s="47">
        <v>10000.0</v>
      </c>
      <c r="I144" s="47">
        <f t="shared" si="30"/>
        <v>0</v>
      </c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</row>
    <row r="145" ht="15.75" customHeight="1">
      <c r="A145" s="45" t="s">
        <v>164</v>
      </c>
      <c r="B145" s="46"/>
      <c r="C145" s="47">
        <v>200.0</v>
      </c>
      <c r="D145" s="46">
        <v>1.0</v>
      </c>
      <c r="E145" s="46">
        <v>10.0</v>
      </c>
      <c r="F145" s="47">
        <f t="shared" si="29"/>
        <v>0</v>
      </c>
      <c r="G145" s="46"/>
      <c r="H145" s="47">
        <v>20000.0</v>
      </c>
      <c r="I145" s="47">
        <f t="shared" si="30"/>
        <v>0</v>
      </c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</row>
    <row r="146" ht="15.75" customHeight="1">
      <c r="A146" s="60" t="s">
        <v>165</v>
      </c>
      <c r="B146" s="61"/>
      <c r="C146" s="62">
        <v>2000.0</v>
      </c>
      <c r="D146" s="61">
        <v>1.0</v>
      </c>
      <c r="E146" s="61">
        <v>1.0</v>
      </c>
      <c r="F146" s="62">
        <f t="shared" si="29"/>
        <v>0</v>
      </c>
      <c r="G146" s="61" t="s">
        <v>166</v>
      </c>
      <c r="H146" s="62">
        <v>10000.0</v>
      </c>
      <c r="I146" s="62">
        <f t="shared" si="30"/>
        <v>0</v>
      </c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4"/>
      <c r="W146" s="64"/>
      <c r="X146" s="64"/>
      <c r="Y146" s="64"/>
      <c r="Z146" s="64"/>
    </row>
    <row r="147" ht="15.75" customHeight="1">
      <c r="A147" s="60" t="s">
        <v>167</v>
      </c>
      <c r="B147" s="61"/>
      <c r="C147" s="62">
        <v>5000.0</v>
      </c>
      <c r="D147" s="61">
        <v>1.0</v>
      </c>
      <c r="E147" s="61">
        <v>2.0</v>
      </c>
      <c r="F147" s="62">
        <f t="shared" si="29"/>
        <v>0</v>
      </c>
      <c r="G147" s="61" t="s">
        <v>168</v>
      </c>
      <c r="H147" s="62">
        <v>80000.0</v>
      </c>
      <c r="I147" s="62">
        <f t="shared" si="30"/>
        <v>0</v>
      </c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4"/>
      <c r="W147" s="64"/>
      <c r="X147" s="64"/>
      <c r="Y147" s="64"/>
      <c r="Z147" s="64"/>
    </row>
    <row r="148" ht="15.75" customHeight="1">
      <c r="A148" s="45" t="s">
        <v>169</v>
      </c>
      <c r="B148" s="46"/>
      <c r="C148" s="47">
        <v>500.0</v>
      </c>
      <c r="D148" s="46">
        <v>1.0</v>
      </c>
      <c r="E148" s="46">
        <v>100.0</v>
      </c>
      <c r="F148" s="47">
        <f t="shared" si="29"/>
        <v>0</v>
      </c>
      <c r="G148" s="46"/>
      <c r="H148" s="47">
        <v>0.0</v>
      </c>
      <c r="I148" s="47">
        <f t="shared" si="30"/>
        <v>0</v>
      </c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</row>
    <row r="149" ht="15.75" customHeight="1">
      <c r="A149" s="45" t="s">
        <v>170</v>
      </c>
      <c r="B149" s="46"/>
      <c r="C149" s="47">
        <v>500.0</v>
      </c>
      <c r="D149" s="46">
        <v>1.0</v>
      </c>
      <c r="E149" s="46">
        <v>4.0</v>
      </c>
      <c r="F149" s="47">
        <f t="shared" si="29"/>
        <v>0</v>
      </c>
      <c r="G149" s="46" t="s">
        <v>171</v>
      </c>
      <c r="H149" s="47">
        <v>0.0</v>
      </c>
      <c r="I149" s="47">
        <f t="shared" si="30"/>
        <v>0</v>
      </c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</row>
    <row r="150" ht="15.75" customHeight="1">
      <c r="A150" s="45" t="s">
        <v>172</v>
      </c>
      <c r="B150" s="46"/>
      <c r="C150" s="47">
        <v>2700.0</v>
      </c>
      <c r="D150" s="46">
        <v>1.0</v>
      </c>
      <c r="E150" s="46">
        <v>1.0</v>
      </c>
      <c r="F150" s="47">
        <f t="shared" si="29"/>
        <v>0</v>
      </c>
      <c r="G150" s="46" t="s">
        <v>173</v>
      </c>
      <c r="H150" s="47">
        <v>0.0</v>
      </c>
      <c r="I150" s="47">
        <f t="shared" si="30"/>
        <v>0</v>
      </c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</row>
    <row r="151" ht="15.75" customHeight="1">
      <c r="A151" s="35"/>
      <c r="B151" s="41"/>
      <c r="C151" s="38"/>
      <c r="D151" s="41"/>
      <c r="E151" s="41"/>
      <c r="F151" s="79" t="s">
        <v>11</v>
      </c>
      <c r="G151" s="40"/>
      <c r="H151" s="41"/>
      <c r="I151" s="79" t="s">
        <v>174</v>
      </c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</row>
    <row r="152" ht="15.75" customHeight="1">
      <c r="A152" s="35"/>
      <c r="B152" s="41"/>
      <c r="C152" s="38"/>
      <c r="D152" s="41"/>
      <c r="E152" s="41"/>
      <c r="F152" s="80">
        <f>SUM(F7:F150)</f>
        <v>0</v>
      </c>
      <c r="G152" s="40"/>
      <c r="H152" s="41"/>
      <c r="I152" s="80">
        <f>SUM(I5:I150)</f>
        <v>0</v>
      </c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</row>
    <row r="153" ht="15.75" customHeight="1">
      <c r="A153" s="35"/>
      <c r="B153" s="41"/>
      <c r="C153" s="38"/>
      <c r="D153" s="81"/>
      <c r="E153" s="81"/>
      <c r="F153" s="82"/>
      <c r="G153" s="83"/>
      <c r="H153" s="41"/>
      <c r="I153" s="38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</row>
    <row r="154" ht="15.75" customHeight="1">
      <c r="A154" s="35"/>
      <c r="B154" s="41"/>
      <c r="C154" s="38"/>
      <c r="D154" s="41"/>
      <c r="E154" s="41"/>
      <c r="F154" s="38"/>
      <c r="G154" s="40"/>
      <c r="H154" s="41"/>
      <c r="I154" s="38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</row>
    <row r="155" ht="15.75" hidden="1" customHeight="1">
      <c r="A155" s="35"/>
      <c r="B155" s="35"/>
      <c r="C155" s="35"/>
      <c r="D155" s="35"/>
      <c r="E155" s="35"/>
      <c r="F155" s="35"/>
      <c r="G155" s="36"/>
      <c r="H155" s="41"/>
      <c r="I155" s="38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</row>
    <row r="156" ht="15.75" hidden="1" customHeight="1">
      <c r="A156" s="84" t="s">
        <v>175</v>
      </c>
      <c r="B156" s="85"/>
      <c r="C156" s="35"/>
      <c r="D156" s="35"/>
      <c r="E156" s="35"/>
      <c r="F156" s="35"/>
      <c r="G156" s="86" t="s">
        <v>176</v>
      </c>
      <c r="H156" s="41"/>
      <c r="I156" s="38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</row>
    <row r="157" ht="15.75" hidden="1" customHeight="1">
      <c r="A157" s="85"/>
      <c r="B157" s="85"/>
      <c r="C157" s="35"/>
      <c r="D157" s="35"/>
      <c r="E157" s="35"/>
      <c r="F157" s="35"/>
      <c r="G157" s="87"/>
      <c r="H157" s="41"/>
      <c r="I157" s="38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</row>
    <row r="158" ht="15.75" hidden="1" customHeight="1">
      <c r="A158" s="35"/>
      <c r="B158" s="85"/>
      <c r="C158" s="35"/>
      <c r="D158" s="35"/>
      <c r="E158" s="35"/>
      <c r="F158" s="35"/>
      <c r="G158" s="88"/>
      <c r="H158" s="41"/>
      <c r="I158" s="38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</row>
    <row r="159" ht="15.75" hidden="1" customHeight="1">
      <c r="A159" s="35"/>
      <c r="B159" s="85"/>
      <c r="C159" s="35"/>
      <c r="D159" s="35"/>
      <c r="E159" s="35"/>
      <c r="F159" s="35"/>
      <c r="G159" s="36"/>
      <c r="H159" s="41"/>
      <c r="I159" s="38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</row>
    <row r="160" ht="15.75" hidden="1" customHeight="1">
      <c r="A160" s="89"/>
      <c r="B160" s="85"/>
      <c r="C160" s="35"/>
      <c r="D160" s="35"/>
      <c r="E160" s="35"/>
      <c r="F160" s="35"/>
      <c r="G160" s="86" t="s">
        <v>177</v>
      </c>
      <c r="H160" s="41"/>
      <c r="I160" s="38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</row>
    <row r="161" ht="15.75" hidden="1" customHeight="1">
      <c r="A161" s="35"/>
      <c r="B161" s="35"/>
      <c r="C161" s="35"/>
      <c r="D161" s="35"/>
      <c r="E161" s="35"/>
      <c r="F161" s="35"/>
      <c r="G161" s="90"/>
      <c r="H161" s="41"/>
      <c r="I161" s="38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</row>
    <row r="162" ht="15.75" hidden="1" customHeight="1">
      <c r="A162" s="91" t="s">
        <v>178</v>
      </c>
      <c r="B162" s="35"/>
      <c r="C162" s="35"/>
      <c r="D162" s="35"/>
      <c r="E162" s="35"/>
      <c r="F162" s="35"/>
      <c r="G162" s="88"/>
      <c r="H162" s="41"/>
      <c r="I162" s="38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</row>
    <row r="163" ht="15.75" hidden="1" customHeight="1">
      <c r="A163" s="92"/>
      <c r="B163" s="35"/>
      <c r="C163" s="35"/>
      <c r="D163" s="35"/>
      <c r="E163" s="35"/>
      <c r="F163" s="35"/>
      <c r="G163" s="93"/>
      <c r="H163" s="41"/>
      <c r="I163" s="38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</row>
    <row r="164" ht="15.75" hidden="1" customHeight="1">
      <c r="A164" s="92"/>
      <c r="B164" s="35"/>
      <c r="C164" s="35"/>
      <c r="D164" s="35"/>
      <c r="E164" s="35"/>
      <c r="F164" s="35"/>
      <c r="G164" s="86" t="s">
        <v>179</v>
      </c>
      <c r="H164" s="41"/>
      <c r="I164" s="38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</row>
    <row r="165" ht="15.75" hidden="1" customHeight="1">
      <c r="A165" s="92"/>
      <c r="B165" s="35"/>
      <c r="C165" s="35"/>
      <c r="D165" s="35"/>
      <c r="E165" s="35"/>
      <c r="F165" s="35"/>
      <c r="G165" s="90"/>
      <c r="H165" s="41"/>
      <c r="I165" s="38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</row>
    <row r="166" ht="15.75" hidden="1" customHeight="1">
      <c r="A166" s="94"/>
      <c r="B166" s="35"/>
      <c r="C166" s="35"/>
      <c r="D166" s="35"/>
      <c r="E166" s="35"/>
      <c r="F166" s="35"/>
      <c r="G166" s="88"/>
      <c r="H166" s="41"/>
      <c r="I166" s="38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</row>
    <row r="167" ht="15.75" hidden="1" customHeight="1">
      <c r="A167" s="35"/>
      <c r="B167" s="35"/>
      <c r="C167" s="35"/>
      <c r="D167" s="35"/>
      <c r="E167" s="35"/>
      <c r="F167" s="35"/>
      <c r="G167" s="36"/>
      <c r="H167" s="41"/>
      <c r="I167" s="38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</row>
    <row r="168" ht="15.75" customHeight="1">
      <c r="A168" s="35"/>
      <c r="B168" s="41"/>
      <c r="C168" s="38"/>
      <c r="D168" s="41"/>
      <c r="E168" s="41"/>
      <c r="F168" s="38"/>
      <c r="G168" s="40"/>
      <c r="H168" s="41"/>
      <c r="I168" s="38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</row>
    <row r="169" ht="15.75" customHeight="1">
      <c r="A169" s="35"/>
      <c r="B169" s="41"/>
      <c r="C169" s="38"/>
      <c r="D169" s="41"/>
      <c r="E169" s="41"/>
      <c r="F169" s="38"/>
      <c r="G169" s="40"/>
      <c r="H169" s="41"/>
      <c r="I169" s="38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</row>
    <row r="170" ht="15.75" customHeight="1">
      <c r="A170" s="35"/>
      <c r="B170" s="41"/>
      <c r="C170" s="38"/>
      <c r="D170" s="41"/>
      <c r="E170" s="41"/>
      <c r="F170" s="38"/>
      <c r="G170" s="40"/>
      <c r="H170" s="41"/>
      <c r="I170" s="38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</row>
    <row r="171" ht="15.75" customHeight="1">
      <c r="A171" s="35"/>
      <c r="B171" s="41"/>
      <c r="C171" s="38"/>
      <c r="D171" s="41"/>
      <c r="E171" s="41"/>
      <c r="F171" s="38"/>
      <c r="G171" s="40"/>
      <c r="H171" s="41"/>
      <c r="I171" s="38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</row>
    <row r="172" ht="15.75" customHeight="1">
      <c r="A172" s="35"/>
      <c r="B172" s="41"/>
      <c r="C172" s="38"/>
      <c r="D172" s="41"/>
      <c r="E172" s="41"/>
      <c r="F172" s="38"/>
      <c r="G172" s="40"/>
      <c r="H172" s="41"/>
      <c r="I172" s="38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</row>
    <row r="173" ht="15.75" customHeight="1">
      <c r="A173" s="35"/>
      <c r="B173" s="41"/>
      <c r="C173" s="38"/>
      <c r="D173" s="41"/>
      <c r="E173" s="41"/>
      <c r="F173" s="38"/>
      <c r="G173" s="40"/>
      <c r="H173" s="41"/>
      <c r="I173" s="38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</row>
    <row r="174" ht="15.75" customHeight="1">
      <c r="A174" s="35"/>
      <c r="B174" s="41"/>
      <c r="C174" s="38"/>
      <c r="D174" s="41"/>
      <c r="E174" s="41"/>
      <c r="F174" s="38"/>
      <c r="G174" s="40"/>
      <c r="H174" s="41"/>
      <c r="I174" s="38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</row>
    <row r="175" ht="15.75" customHeight="1">
      <c r="A175" s="35"/>
      <c r="B175" s="41"/>
      <c r="C175" s="38"/>
      <c r="D175" s="41"/>
      <c r="E175" s="41"/>
      <c r="F175" s="38"/>
      <c r="G175" s="40"/>
      <c r="H175" s="41"/>
      <c r="I175" s="38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</row>
    <row r="176" ht="15.75" customHeight="1">
      <c r="A176" s="35"/>
      <c r="B176" s="41"/>
      <c r="C176" s="38"/>
      <c r="D176" s="41"/>
      <c r="E176" s="41"/>
      <c r="F176" s="38"/>
      <c r="G176" s="40"/>
      <c r="H176" s="41"/>
      <c r="I176" s="38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</row>
    <row r="177" ht="15.75" customHeight="1">
      <c r="A177" s="35"/>
      <c r="B177" s="41"/>
      <c r="C177" s="38"/>
      <c r="D177" s="41"/>
      <c r="E177" s="41"/>
      <c r="F177" s="38"/>
      <c r="G177" s="40"/>
      <c r="H177" s="41"/>
      <c r="I177" s="38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</row>
    <row r="178" ht="15.75" customHeight="1">
      <c r="A178" s="35"/>
      <c r="B178" s="41"/>
      <c r="C178" s="38"/>
      <c r="D178" s="41"/>
      <c r="E178" s="41"/>
      <c r="F178" s="38"/>
      <c r="G178" s="40"/>
      <c r="H178" s="41"/>
      <c r="I178" s="38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</row>
    <row r="179" ht="15.75" customHeight="1">
      <c r="A179" s="35"/>
      <c r="B179" s="41"/>
      <c r="C179" s="38"/>
      <c r="D179" s="41"/>
      <c r="E179" s="41"/>
      <c r="F179" s="38"/>
      <c r="G179" s="40"/>
      <c r="H179" s="41"/>
      <c r="I179" s="38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</row>
    <row r="180" ht="15.75" customHeight="1">
      <c r="A180" s="35"/>
      <c r="B180" s="41"/>
      <c r="C180" s="38"/>
      <c r="D180" s="41"/>
      <c r="E180" s="41"/>
      <c r="F180" s="38"/>
      <c r="G180" s="40"/>
      <c r="H180" s="41"/>
      <c r="I180" s="38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</row>
    <row r="181" ht="15.75" customHeight="1">
      <c r="A181" s="35"/>
      <c r="B181" s="41"/>
      <c r="C181" s="38"/>
      <c r="D181" s="41"/>
      <c r="E181" s="41"/>
      <c r="F181" s="38"/>
      <c r="G181" s="40"/>
      <c r="H181" s="41"/>
      <c r="I181" s="38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</row>
    <row r="182" ht="15.75" customHeight="1">
      <c r="A182" s="35"/>
      <c r="B182" s="41"/>
      <c r="C182" s="38"/>
      <c r="D182" s="41"/>
      <c r="E182" s="41"/>
      <c r="F182" s="38"/>
      <c r="G182" s="40"/>
      <c r="H182" s="41"/>
      <c r="I182" s="38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</row>
    <row r="183" ht="15.75" customHeight="1">
      <c r="A183" s="35"/>
      <c r="B183" s="41"/>
      <c r="C183" s="38"/>
      <c r="D183" s="41"/>
      <c r="E183" s="41"/>
      <c r="F183" s="38"/>
      <c r="G183" s="40"/>
      <c r="H183" s="41"/>
      <c r="I183" s="38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</row>
    <row r="184" ht="15.75" customHeight="1">
      <c r="A184" s="35"/>
      <c r="B184" s="41"/>
      <c r="C184" s="38"/>
      <c r="D184" s="41"/>
      <c r="E184" s="41"/>
      <c r="F184" s="38"/>
      <c r="G184" s="40"/>
      <c r="H184" s="41"/>
      <c r="I184" s="38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</row>
    <row r="185" ht="15.75" customHeight="1">
      <c r="A185" s="35"/>
      <c r="B185" s="41"/>
      <c r="C185" s="38"/>
      <c r="D185" s="41"/>
      <c r="E185" s="41"/>
      <c r="F185" s="38"/>
      <c r="G185" s="40"/>
      <c r="H185" s="41"/>
      <c r="I185" s="38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</row>
    <row r="186" ht="15.75" customHeight="1">
      <c r="A186" s="35"/>
      <c r="B186" s="41"/>
      <c r="C186" s="38"/>
      <c r="D186" s="41"/>
      <c r="E186" s="41"/>
      <c r="F186" s="38"/>
      <c r="G186" s="40"/>
      <c r="H186" s="41"/>
      <c r="I186" s="38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</row>
    <row r="187" ht="15.75" customHeight="1">
      <c r="A187" s="35"/>
      <c r="B187" s="41"/>
      <c r="C187" s="38"/>
      <c r="D187" s="41"/>
      <c r="E187" s="41"/>
      <c r="F187" s="38"/>
      <c r="G187" s="40"/>
      <c r="H187" s="41"/>
      <c r="I187" s="38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</row>
    <row r="188" ht="15.75" customHeight="1">
      <c r="A188" s="35"/>
      <c r="B188" s="41"/>
      <c r="C188" s="38"/>
      <c r="D188" s="41"/>
      <c r="E188" s="41"/>
      <c r="F188" s="38"/>
      <c r="G188" s="40"/>
      <c r="H188" s="41"/>
      <c r="I188" s="38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</row>
    <row r="189" ht="15.75" customHeight="1">
      <c r="A189" s="35"/>
      <c r="B189" s="41"/>
      <c r="C189" s="38"/>
      <c r="D189" s="41"/>
      <c r="E189" s="41"/>
      <c r="F189" s="38"/>
      <c r="G189" s="40"/>
      <c r="H189" s="41"/>
      <c r="I189" s="38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</row>
    <row r="190" ht="15.75" customHeight="1">
      <c r="A190" s="35"/>
      <c r="B190" s="41"/>
      <c r="C190" s="38"/>
      <c r="D190" s="41"/>
      <c r="E190" s="41"/>
      <c r="F190" s="38"/>
      <c r="G190" s="40"/>
      <c r="H190" s="41"/>
      <c r="I190" s="38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</row>
    <row r="191" ht="15.75" customHeight="1">
      <c r="A191" s="35"/>
      <c r="B191" s="41"/>
      <c r="C191" s="38"/>
      <c r="D191" s="41"/>
      <c r="E191" s="41"/>
      <c r="F191" s="38"/>
      <c r="G191" s="40"/>
      <c r="H191" s="41"/>
      <c r="I191" s="38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</row>
    <row r="192" ht="15.75" customHeight="1">
      <c r="A192" s="35"/>
      <c r="B192" s="41"/>
      <c r="C192" s="38"/>
      <c r="D192" s="41"/>
      <c r="E192" s="41"/>
      <c r="F192" s="38"/>
      <c r="G192" s="40"/>
      <c r="H192" s="41"/>
      <c r="I192" s="38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</row>
    <row r="193" ht="15.75" customHeight="1">
      <c r="A193" s="35"/>
      <c r="B193" s="41"/>
      <c r="C193" s="38"/>
      <c r="D193" s="41"/>
      <c r="E193" s="41"/>
      <c r="F193" s="38"/>
      <c r="G193" s="40"/>
      <c r="H193" s="41"/>
      <c r="I193" s="38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</row>
    <row r="194" ht="15.75" customHeight="1">
      <c r="A194" s="35"/>
      <c r="B194" s="41"/>
      <c r="C194" s="38"/>
      <c r="D194" s="41"/>
      <c r="E194" s="41"/>
      <c r="F194" s="38"/>
      <c r="G194" s="40"/>
      <c r="H194" s="41"/>
      <c r="I194" s="38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</row>
    <row r="195" ht="15.75" customHeight="1">
      <c r="A195" s="35"/>
      <c r="B195" s="41"/>
      <c r="C195" s="38"/>
      <c r="D195" s="41"/>
      <c r="E195" s="41"/>
      <c r="F195" s="38"/>
      <c r="G195" s="40"/>
      <c r="H195" s="41"/>
      <c r="I195" s="38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</row>
    <row r="196" ht="15.75" customHeight="1">
      <c r="A196" s="35"/>
      <c r="B196" s="41"/>
      <c r="C196" s="38"/>
      <c r="D196" s="41"/>
      <c r="E196" s="41"/>
      <c r="F196" s="38"/>
      <c r="G196" s="40"/>
      <c r="H196" s="41"/>
      <c r="I196" s="38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</row>
    <row r="197" ht="15.75" customHeight="1">
      <c r="A197" s="35"/>
      <c r="B197" s="41"/>
      <c r="C197" s="38"/>
      <c r="D197" s="41"/>
      <c r="E197" s="41"/>
      <c r="F197" s="38"/>
      <c r="G197" s="40"/>
      <c r="H197" s="41"/>
      <c r="I197" s="38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</row>
    <row r="198" ht="15.75" customHeight="1">
      <c r="A198" s="35"/>
      <c r="B198" s="41"/>
      <c r="C198" s="38"/>
      <c r="D198" s="41"/>
      <c r="E198" s="41"/>
      <c r="F198" s="38"/>
      <c r="G198" s="40"/>
      <c r="H198" s="41"/>
      <c r="I198" s="38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</row>
    <row r="199" ht="15.75" customHeight="1">
      <c r="A199" s="35"/>
      <c r="B199" s="41"/>
      <c r="C199" s="38"/>
      <c r="D199" s="41"/>
      <c r="E199" s="41"/>
      <c r="F199" s="38"/>
      <c r="G199" s="40"/>
      <c r="H199" s="41"/>
      <c r="I199" s="38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</row>
    <row r="200" ht="15.75" customHeight="1">
      <c r="A200" s="35"/>
      <c r="B200" s="41"/>
      <c r="C200" s="38"/>
      <c r="D200" s="41"/>
      <c r="E200" s="41"/>
      <c r="F200" s="38"/>
      <c r="G200" s="40"/>
      <c r="H200" s="41"/>
      <c r="I200" s="38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</row>
    <row r="201" ht="15.75" customHeight="1">
      <c r="A201" s="35"/>
      <c r="B201" s="41"/>
      <c r="C201" s="38"/>
      <c r="D201" s="41"/>
      <c r="E201" s="41"/>
      <c r="F201" s="38"/>
      <c r="G201" s="40"/>
      <c r="H201" s="41"/>
      <c r="I201" s="38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</row>
    <row r="202" ht="15.75" customHeight="1">
      <c r="A202" s="35"/>
      <c r="B202" s="41"/>
      <c r="C202" s="38"/>
      <c r="D202" s="41"/>
      <c r="E202" s="41"/>
      <c r="F202" s="38"/>
      <c r="G202" s="40"/>
      <c r="H202" s="41"/>
      <c r="I202" s="38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</row>
    <row r="203" ht="15.75" customHeight="1">
      <c r="A203" s="35"/>
      <c r="B203" s="41"/>
      <c r="C203" s="38"/>
      <c r="D203" s="41"/>
      <c r="E203" s="41"/>
      <c r="F203" s="38"/>
      <c r="G203" s="40"/>
      <c r="H203" s="41"/>
      <c r="I203" s="38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</row>
    <row r="204" ht="15.75" customHeight="1">
      <c r="A204" s="35"/>
      <c r="B204" s="41"/>
      <c r="C204" s="38"/>
      <c r="D204" s="41"/>
      <c r="E204" s="41"/>
      <c r="F204" s="38"/>
      <c r="G204" s="40"/>
      <c r="H204" s="41"/>
      <c r="I204" s="38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</row>
    <row r="205" ht="15.75" customHeight="1">
      <c r="A205" s="35"/>
      <c r="B205" s="41"/>
      <c r="C205" s="38"/>
      <c r="D205" s="41"/>
      <c r="E205" s="41"/>
      <c r="F205" s="38"/>
      <c r="G205" s="40"/>
      <c r="H205" s="41"/>
      <c r="I205" s="38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</row>
    <row r="206" ht="15.75" customHeight="1">
      <c r="A206" s="35"/>
      <c r="B206" s="41"/>
      <c r="C206" s="38"/>
      <c r="D206" s="41"/>
      <c r="E206" s="41"/>
      <c r="F206" s="38"/>
      <c r="G206" s="40"/>
      <c r="H206" s="41"/>
      <c r="I206" s="38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</row>
    <row r="207" ht="15.75" customHeight="1">
      <c r="A207" s="35"/>
      <c r="B207" s="41"/>
      <c r="C207" s="38"/>
      <c r="D207" s="41"/>
      <c r="E207" s="41"/>
      <c r="F207" s="38"/>
      <c r="G207" s="40"/>
      <c r="H207" s="41"/>
      <c r="I207" s="38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</row>
    <row r="208" ht="15.75" customHeight="1">
      <c r="A208" s="35"/>
      <c r="B208" s="41"/>
      <c r="C208" s="38"/>
      <c r="D208" s="41"/>
      <c r="E208" s="41"/>
      <c r="F208" s="38"/>
      <c r="G208" s="40"/>
      <c r="H208" s="41"/>
      <c r="I208" s="38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</row>
    <row r="209" ht="15.75" customHeight="1">
      <c r="A209" s="35"/>
      <c r="B209" s="41"/>
      <c r="C209" s="38"/>
      <c r="D209" s="41"/>
      <c r="E209" s="41"/>
      <c r="F209" s="38"/>
      <c r="G209" s="40"/>
      <c r="H209" s="41"/>
      <c r="I209" s="38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</row>
    <row r="210" ht="15.75" customHeight="1">
      <c r="A210" s="35"/>
      <c r="B210" s="41"/>
      <c r="C210" s="38"/>
      <c r="D210" s="41"/>
      <c r="E210" s="41"/>
      <c r="F210" s="38"/>
      <c r="G210" s="40"/>
      <c r="H210" s="41"/>
      <c r="I210" s="38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</row>
    <row r="211" ht="15.75" customHeight="1">
      <c r="A211" s="35"/>
      <c r="B211" s="41"/>
      <c r="C211" s="38"/>
      <c r="D211" s="41"/>
      <c r="E211" s="41"/>
      <c r="F211" s="38"/>
      <c r="G211" s="40"/>
      <c r="H211" s="41"/>
      <c r="I211" s="38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</row>
    <row r="212" ht="15.75" customHeight="1">
      <c r="A212" s="35"/>
      <c r="B212" s="41"/>
      <c r="C212" s="38"/>
      <c r="D212" s="41"/>
      <c r="E212" s="41"/>
      <c r="F212" s="38"/>
      <c r="G212" s="40"/>
      <c r="H212" s="41"/>
      <c r="I212" s="38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</row>
    <row r="213" ht="15.75" customHeight="1">
      <c r="A213" s="35"/>
      <c r="B213" s="41"/>
      <c r="C213" s="38"/>
      <c r="D213" s="41"/>
      <c r="E213" s="41"/>
      <c r="F213" s="38"/>
      <c r="G213" s="40"/>
      <c r="H213" s="41"/>
      <c r="I213" s="38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</row>
    <row r="214" ht="15.75" customHeight="1">
      <c r="A214" s="35"/>
      <c r="B214" s="41"/>
      <c r="C214" s="38"/>
      <c r="D214" s="41"/>
      <c r="E214" s="41"/>
      <c r="F214" s="38"/>
      <c r="G214" s="40"/>
      <c r="H214" s="41"/>
      <c r="I214" s="38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</row>
    <row r="215" ht="15.75" customHeight="1">
      <c r="A215" s="35"/>
      <c r="B215" s="41"/>
      <c r="C215" s="38"/>
      <c r="D215" s="41"/>
      <c r="E215" s="41"/>
      <c r="F215" s="38"/>
      <c r="G215" s="40"/>
      <c r="H215" s="41"/>
      <c r="I215" s="38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</row>
    <row r="216" ht="15.75" customHeight="1">
      <c r="A216" s="35"/>
      <c r="B216" s="41"/>
      <c r="C216" s="38"/>
      <c r="D216" s="41"/>
      <c r="E216" s="41"/>
      <c r="F216" s="38"/>
      <c r="G216" s="40"/>
      <c r="H216" s="41"/>
      <c r="I216" s="38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</row>
    <row r="217" ht="15.75" customHeight="1">
      <c r="A217" s="35"/>
      <c r="B217" s="41"/>
      <c r="C217" s="38"/>
      <c r="D217" s="41"/>
      <c r="E217" s="41"/>
      <c r="F217" s="38"/>
      <c r="G217" s="40"/>
      <c r="H217" s="41"/>
      <c r="I217" s="38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</row>
    <row r="218" ht="15.75" customHeight="1">
      <c r="A218" s="35"/>
      <c r="B218" s="41"/>
      <c r="C218" s="38"/>
      <c r="D218" s="41"/>
      <c r="E218" s="41"/>
      <c r="F218" s="38"/>
      <c r="G218" s="40"/>
      <c r="H218" s="41"/>
      <c r="I218" s="38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</row>
    <row r="219" ht="15.75" customHeight="1">
      <c r="A219" s="35"/>
      <c r="B219" s="41"/>
      <c r="C219" s="38"/>
      <c r="D219" s="41"/>
      <c r="E219" s="41"/>
      <c r="F219" s="38"/>
      <c r="G219" s="40"/>
      <c r="H219" s="41"/>
      <c r="I219" s="38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</row>
    <row r="220" ht="15.75" customHeight="1">
      <c r="A220" s="35"/>
      <c r="B220" s="41"/>
      <c r="C220" s="38"/>
      <c r="D220" s="41"/>
      <c r="E220" s="41"/>
      <c r="F220" s="38"/>
      <c r="G220" s="40"/>
      <c r="H220" s="41"/>
      <c r="I220" s="38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</row>
    <row r="221" ht="15.75" customHeight="1">
      <c r="A221" s="35"/>
      <c r="B221" s="41"/>
      <c r="C221" s="38"/>
      <c r="D221" s="41"/>
      <c r="E221" s="41"/>
      <c r="F221" s="38"/>
      <c r="G221" s="40"/>
      <c r="H221" s="41"/>
      <c r="I221" s="38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</row>
    <row r="222" ht="15.75" customHeight="1">
      <c r="A222" s="35"/>
      <c r="B222" s="41"/>
      <c r="C222" s="38"/>
      <c r="D222" s="41"/>
      <c r="E222" s="41"/>
      <c r="F222" s="38"/>
      <c r="G222" s="40"/>
      <c r="H222" s="41"/>
      <c r="I222" s="38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</row>
    <row r="223" ht="15.75" customHeight="1">
      <c r="A223" s="35"/>
      <c r="B223" s="41"/>
      <c r="C223" s="38"/>
      <c r="D223" s="41"/>
      <c r="E223" s="41"/>
      <c r="F223" s="38"/>
      <c r="G223" s="40"/>
      <c r="H223" s="41"/>
      <c r="I223" s="38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</row>
    <row r="224" ht="15.75" customHeight="1">
      <c r="A224" s="35"/>
      <c r="B224" s="41"/>
      <c r="C224" s="38"/>
      <c r="D224" s="41"/>
      <c r="E224" s="41"/>
      <c r="F224" s="38"/>
      <c r="G224" s="40"/>
      <c r="H224" s="41"/>
      <c r="I224" s="38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</row>
    <row r="225" ht="15.75" customHeight="1">
      <c r="A225" s="35"/>
      <c r="B225" s="41"/>
      <c r="C225" s="38"/>
      <c r="D225" s="41"/>
      <c r="E225" s="41"/>
      <c r="F225" s="38"/>
      <c r="G225" s="40"/>
      <c r="H225" s="41"/>
      <c r="I225" s="38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</row>
    <row r="226" ht="15.75" customHeight="1">
      <c r="A226" s="35"/>
      <c r="B226" s="41"/>
      <c r="C226" s="38"/>
      <c r="D226" s="41"/>
      <c r="E226" s="41"/>
      <c r="F226" s="38"/>
      <c r="G226" s="40"/>
      <c r="H226" s="41"/>
      <c r="I226" s="38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</row>
    <row r="227" ht="15.75" customHeight="1">
      <c r="A227" s="35"/>
      <c r="B227" s="41"/>
      <c r="C227" s="38"/>
      <c r="D227" s="41"/>
      <c r="E227" s="41"/>
      <c r="F227" s="38"/>
      <c r="G227" s="40"/>
      <c r="H227" s="41"/>
      <c r="I227" s="38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</row>
    <row r="228" ht="15.75" customHeight="1">
      <c r="A228" s="35"/>
      <c r="B228" s="41"/>
      <c r="C228" s="38"/>
      <c r="D228" s="41"/>
      <c r="E228" s="41"/>
      <c r="F228" s="38"/>
      <c r="G228" s="40"/>
      <c r="H228" s="41"/>
      <c r="I228" s="38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</row>
    <row r="229" ht="15.75" customHeight="1">
      <c r="A229" s="35"/>
      <c r="B229" s="41"/>
      <c r="C229" s="38"/>
      <c r="D229" s="41"/>
      <c r="E229" s="41"/>
      <c r="F229" s="38"/>
      <c r="G229" s="40"/>
      <c r="H229" s="41"/>
      <c r="I229" s="38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</row>
    <row r="230" ht="15.75" customHeight="1">
      <c r="A230" s="35"/>
      <c r="B230" s="41"/>
      <c r="C230" s="38"/>
      <c r="D230" s="41"/>
      <c r="E230" s="41"/>
      <c r="F230" s="38"/>
      <c r="G230" s="40"/>
      <c r="H230" s="41"/>
      <c r="I230" s="38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</row>
    <row r="231" ht="15.75" customHeight="1">
      <c r="A231" s="35"/>
      <c r="B231" s="41"/>
      <c r="C231" s="38"/>
      <c r="D231" s="41"/>
      <c r="E231" s="41"/>
      <c r="F231" s="38"/>
      <c r="G231" s="40"/>
      <c r="H231" s="41"/>
      <c r="I231" s="38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</row>
    <row r="232" ht="15.75" customHeight="1">
      <c r="A232" s="35"/>
      <c r="B232" s="41"/>
      <c r="C232" s="38"/>
      <c r="D232" s="41"/>
      <c r="E232" s="41"/>
      <c r="F232" s="38"/>
      <c r="G232" s="40"/>
      <c r="H232" s="41"/>
      <c r="I232" s="38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</row>
    <row r="233" ht="15.75" customHeight="1">
      <c r="A233" s="35"/>
      <c r="B233" s="41"/>
      <c r="C233" s="38"/>
      <c r="D233" s="41"/>
      <c r="E233" s="41"/>
      <c r="F233" s="38"/>
      <c r="G233" s="40"/>
      <c r="H233" s="41"/>
      <c r="I233" s="38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</row>
    <row r="234" ht="15.75" customHeight="1">
      <c r="A234" s="35"/>
      <c r="B234" s="41"/>
      <c r="C234" s="38"/>
      <c r="D234" s="41"/>
      <c r="E234" s="41"/>
      <c r="F234" s="38"/>
      <c r="G234" s="40"/>
      <c r="H234" s="41"/>
      <c r="I234" s="38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</row>
    <row r="235" ht="15.75" customHeight="1">
      <c r="A235" s="35"/>
      <c r="B235" s="41"/>
      <c r="C235" s="38"/>
      <c r="D235" s="41"/>
      <c r="E235" s="41"/>
      <c r="F235" s="38"/>
      <c r="G235" s="40"/>
      <c r="H235" s="41"/>
      <c r="I235" s="38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</row>
    <row r="236" ht="15.75" customHeight="1">
      <c r="A236" s="35"/>
      <c r="B236" s="41"/>
      <c r="C236" s="38"/>
      <c r="D236" s="41"/>
      <c r="E236" s="41"/>
      <c r="F236" s="38"/>
      <c r="G236" s="40"/>
      <c r="H236" s="41"/>
      <c r="I236" s="38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</row>
    <row r="237" ht="15.75" customHeight="1">
      <c r="A237" s="35"/>
      <c r="B237" s="41"/>
      <c r="C237" s="38"/>
      <c r="D237" s="41"/>
      <c r="E237" s="41"/>
      <c r="F237" s="38"/>
      <c r="G237" s="40"/>
      <c r="H237" s="41"/>
      <c r="I237" s="38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</row>
    <row r="238" ht="15.75" customHeight="1">
      <c r="A238" s="35"/>
      <c r="B238" s="41"/>
      <c r="C238" s="38"/>
      <c r="D238" s="41"/>
      <c r="E238" s="41"/>
      <c r="F238" s="38"/>
      <c r="G238" s="40"/>
      <c r="H238" s="41"/>
      <c r="I238" s="38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</row>
    <row r="239" ht="15.75" customHeight="1">
      <c r="A239" s="35"/>
      <c r="B239" s="41"/>
      <c r="C239" s="38"/>
      <c r="D239" s="41"/>
      <c r="E239" s="41"/>
      <c r="F239" s="38"/>
      <c r="G239" s="40"/>
      <c r="H239" s="41"/>
      <c r="I239" s="38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</row>
    <row r="240" ht="15.75" customHeight="1">
      <c r="A240" s="35"/>
      <c r="B240" s="41"/>
      <c r="C240" s="38"/>
      <c r="D240" s="41"/>
      <c r="E240" s="41"/>
      <c r="F240" s="38"/>
      <c r="G240" s="40"/>
      <c r="H240" s="41"/>
      <c r="I240" s="38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</row>
    <row r="241" ht="15.75" customHeight="1">
      <c r="A241" s="35"/>
      <c r="B241" s="41"/>
      <c r="C241" s="38"/>
      <c r="D241" s="41"/>
      <c r="E241" s="41"/>
      <c r="F241" s="38"/>
      <c r="G241" s="40"/>
      <c r="H241" s="41"/>
      <c r="I241" s="38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</row>
    <row r="242" ht="15.75" customHeight="1">
      <c r="A242" s="35"/>
      <c r="B242" s="41"/>
      <c r="C242" s="38"/>
      <c r="D242" s="41"/>
      <c r="E242" s="41"/>
      <c r="F242" s="38"/>
      <c r="G242" s="40"/>
      <c r="H242" s="41"/>
      <c r="I242" s="38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</row>
    <row r="243" ht="15.75" customHeight="1">
      <c r="A243" s="35"/>
      <c r="B243" s="41"/>
      <c r="C243" s="38"/>
      <c r="D243" s="41"/>
      <c r="E243" s="41"/>
      <c r="F243" s="38"/>
      <c r="G243" s="40"/>
      <c r="H243" s="41"/>
      <c r="I243" s="38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</row>
    <row r="244" ht="15.75" customHeight="1">
      <c r="A244" s="35"/>
      <c r="B244" s="41"/>
      <c r="C244" s="38"/>
      <c r="D244" s="41"/>
      <c r="E244" s="41"/>
      <c r="F244" s="38"/>
      <c r="G244" s="40"/>
      <c r="H244" s="41"/>
      <c r="I244" s="38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</row>
    <row r="245" ht="15.75" customHeight="1">
      <c r="A245" s="35"/>
      <c r="B245" s="41"/>
      <c r="C245" s="38"/>
      <c r="D245" s="41"/>
      <c r="E245" s="41"/>
      <c r="F245" s="38"/>
      <c r="G245" s="40"/>
      <c r="H245" s="41"/>
      <c r="I245" s="38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</row>
    <row r="246" ht="15.75" customHeight="1">
      <c r="A246" s="35"/>
      <c r="B246" s="41"/>
      <c r="C246" s="38"/>
      <c r="D246" s="41"/>
      <c r="E246" s="41"/>
      <c r="F246" s="38"/>
      <c r="G246" s="40"/>
      <c r="H246" s="41"/>
      <c r="I246" s="38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</row>
    <row r="247" ht="15.75" customHeight="1">
      <c r="A247" s="35"/>
      <c r="B247" s="41"/>
      <c r="C247" s="38"/>
      <c r="D247" s="41"/>
      <c r="E247" s="41"/>
      <c r="F247" s="38"/>
      <c r="G247" s="40"/>
      <c r="H247" s="41"/>
      <c r="I247" s="38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</row>
    <row r="248" ht="15.75" customHeight="1">
      <c r="A248" s="35"/>
      <c r="B248" s="41"/>
      <c r="C248" s="38"/>
      <c r="D248" s="41"/>
      <c r="E248" s="41"/>
      <c r="F248" s="38"/>
      <c r="G248" s="40"/>
      <c r="H248" s="41"/>
      <c r="I248" s="38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</row>
    <row r="249" ht="15.75" customHeight="1">
      <c r="A249" s="35"/>
      <c r="B249" s="41"/>
      <c r="C249" s="38"/>
      <c r="D249" s="41"/>
      <c r="E249" s="41"/>
      <c r="F249" s="38"/>
      <c r="G249" s="40"/>
      <c r="H249" s="41"/>
      <c r="I249" s="38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</row>
    <row r="250" ht="15.75" customHeight="1">
      <c r="A250" s="35"/>
      <c r="B250" s="41"/>
      <c r="C250" s="38"/>
      <c r="D250" s="41"/>
      <c r="E250" s="41"/>
      <c r="F250" s="38"/>
      <c r="G250" s="40"/>
      <c r="H250" s="41"/>
      <c r="I250" s="38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</row>
    <row r="251" ht="15.75" customHeight="1">
      <c r="A251" s="35"/>
      <c r="B251" s="41"/>
      <c r="C251" s="38"/>
      <c r="D251" s="41"/>
      <c r="E251" s="41"/>
      <c r="F251" s="38"/>
      <c r="G251" s="40"/>
      <c r="H251" s="41"/>
      <c r="I251" s="38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</row>
    <row r="252" ht="15.75" customHeight="1">
      <c r="A252" s="35"/>
      <c r="B252" s="41"/>
      <c r="C252" s="38"/>
      <c r="D252" s="41"/>
      <c r="E252" s="41"/>
      <c r="F252" s="38"/>
      <c r="G252" s="40"/>
      <c r="H252" s="41"/>
      <c r="I252" s="38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</row>
    <row r="253" ht="15.75" customHeight="1">
      <c r="A253" s="35"/>
      <c r="B253" s="41"/>
      <c r="C253" s="38"/>
      <c r="D253" s="41"/>
      <c r="E253" s="41"/>
      <c r="F253" s="38"/>
      <c r="G253" s="40"/>
      <c r="H253" s="41"/>
      <c r="I253" s="38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</row>
    <row r="254" ht="15.75" customHeight="1">
      <c r="A254" s="35"/>
      <c r="B254" s="41"/>
      <c r="C254" s="38"/>
      <c r="D254" s="41"/>
      <c r="E254" s="41"/>
      <c r="F254" s="38"/>
      <c r="G254" s="40"/>
      <c r="H254" s="41"/>
      <c r="I254" s="38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</row>
    <row r="255" ht="15.75" customHeight="1">
      <c r="A255" s="35"/>
      <c r="B255" s="41"/>
      <c r="C255" s="38"/>
      <c r="D255" s="41"/>
      <c r="E255" s="41"/>
      <c r="F255" s="38"/>
      <c r="G255" s="40"/>
      <c r="H255" s="41"/>
      <c r="I255" s="38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</row>
    <row r="256" ht="15.75" customHeight="1">
      <c r="A256" s="35"/>
      <c r="B256" s="41"/>
      <c r="C256" s="38"/>
      <c r="D256" s="41"/>
      <c r="E256" s="41"/>
      <c r="F256" s="38"/>
      <c r="G256" s="40"/>
      <c r="H256" s="41"/>
      <c r="I256" s="38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</row>
    <row r="257" ht="15.75" customHeight="1">
      <c r="A257" s="35"/>
      <c r="B257" s="41"/>
      <c r="C257" s="38"/>
      <c r="D257" s="41"/>
      <c r="E257" s="41"/>
      <c r="F257" s="38"/>
      <c r="G257" s="40"/>
      <c r="H257" s="41"/>
      <c r="I257" s="38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</row>
    <row r="258" ht="15.75" customHeight="1">
      <c r="A258" s="35"/>
      <c r="B258" s="41"/>
      <c r="C258" s="38"/>
      <c r="D258" s="41"/>
      <c r="E258" s="41"/>
      <c r="F258" s="38"/>
      <c r="G258" s="40"/>
      <c r="H258" s="41"/>
      <c r="I258" s="38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</row>
    <row r="259" ht="15.75" customHeight="1">
      <c r="A259" s="35"/>
      <c r="B259" s="41"/>
      <c r="C259" s="38"/>
      <c r="D259" s="41"/>
      <c r="E259" s="41"/>
      <c r="F259" s="38"/>
      <c r="G259" s="40"/>
      <c r="H259" s="41"/>
      <c r="I259" s="38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</row>
    <row r="260" ht="15.75" customHeight="1">
      <c r="A260" s="35"/>
      <c r="B260" s="41"/>
      <c r="C260" s="38"/>
      <c r="D260" s="41"/>
      <c r="E260" s="41"/>
      <c r="F260" s="38"/>
      <c r="G260" s="40"/>
      <c r="H260" s="41"/>
      <c r="I260" s="38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</row>
    <row r="261" ht="15.75" customHeight="1">
      <c r="A261" s="35"/>
      <c r="B261" s="41"/>
      <c r="C261" s="38"/>
      <c r="D261" s="41"/>
      <c r="E261" s="41"/>
      <c r="F261" s="38"/>
      <c r="G261" s="40"/>
      <c r="H261" s="41"/>
      <c r="I261" s="38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</row>
    <row r="262" ht="15.75" customHeight="1">
      <c r="A262" s="35"/>
      <c r="B262" s="41"/>
      <c r="C262" s="38"/>
      <c r="D262" s="41"/>
      <c r="E262" s="41"/>
      <c r="F262" s="38"/>
      <c r="G262" s="40"/>
      <c r="H262" s="41"/>
      <c r="I262" s="38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</row>
    <row r="263" ht="15.75" customHeight="1">
      <c r="A263" s="35"/>
      <c r="B263" s="41"/>
      <c r="C263" s="38"/>
      <c r="D263" s="41"/>
      <c r="E263" s="41"/>
      <c r="F263" s="38"/>
      <c r="G263" s="40"/>
      <c r="H263" s="41"/>
      <c r="I263" s="38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</row>
    <row r="264" ht="15.75" customHeight="1">
      <c r="A264" s="35"/>
      <c r="B264" s="41"/>
      <c r="C264" s="38"/>
      <c r="D264" s="41"/>
      <c r="E264" s="41"/>
      <c r="F264" s="38"/>
      <c r="G264" s="40"/>
      <c r="H264" s="41"/>
      <c r="I264" s="38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</row>
    <row r="265" ht="15.75" customHeight="1">
      <c r="A265" s="35"/>
      <c r="B265" s="41"/>
      <c r="C265" s="38"/>
      <c r="D265" s="41"/>
      <c r="E265" s="41"/>
      <c r="F265" s="38"/>
      <c r="G265" s="40"/>
      <c r="H265" s="41"/>
      <c r="I265" s="38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</row>
    <row r="266" ht="15.75" customHeight="1">
      <c r="A266" s="35"/>
      <c r="B266" s="41"/>
      <c r="C266" s="38"/>
      <c r="D266" s="41"/>
      <c r="E266" s="41"/>
      <c r="F266" s="38"/>
      <c r="G266" s="40"/>
      <c r="H266" s="41"/>
      <c r="I266" s="38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</row>
    <row r="267" ht="15.75" customHeight="1">
      <c r="A267" s="35"/>
      <c r="B267" s="41"/>
      <c r="C267" s="38"/>
      <c r="D267" s="41"/>
      <c r="E267" s="41"/>
      <c r="F267" s="38"/>
      <c r="G267" s="40"/>
      <c r="H267" s="41"/>
      <c r="I267" s="38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</row>
    <row r="268" ht="15.75" customHeight="1">
      <c r="A268" s="35"/>
      <c r="B268" s="41"/>
      <c r="C268" s="38"/>
      <c r="D268" s="41"/>
      <c r="E268" s="41"/>
      <c r="F268" s="38"/>
      <c r="G268" s="40"/>
      <c r="H268" s="41"/>
      <c r="I268" s="38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</row>
    <row r="269" ht="15.75" customHeight="1">
      <c r="A269" s="35"/>
      <c r="B269" s="41"/>
      <c r="C269" s="38"/>
      <c r="D269" s="41"/>
      <c r="E269" s="41"/>
      <c r="F269" s="38"/>
      <c r="G269" s="40"/>
      <c r="H269" s="41"/>
      <c r="I269" s="38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</row>
    <row r="270" ht="15.75" customHeight="1">
      <c r="A270" s="35"/>
      <c r="B270" s="41"/>
      <c r="C270" s="38"/>
      <c r="D270" s="41"/>
      <c r="E270" s="41"/>
      <c r="F270" s="38"/>
      <c r="G270" s="40"/>
      <c r="H270" s="41"/>
      <c r="I270" s="38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</row>
    <row r="271" ht="15.75" customHeight="1">
      <c r="A271" s="35"/>
      <c r="B271" s="41"/>
      <c r="C271" s="38"/>
      <c r="D271" s="41"/>
      <c r="E271" s="41"/>
      <c r="F271" s="38"/>
      <c r="G271" s="40"/>
      <c r="H271" s="41"/>
      <c r="I271" s="38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</row>
    <row r="272" ht="15.75" customHeight="1">
      <c r="A272" s="35"/>
      <c r="B272" s="41"/>
      <c r="C272" s="38"/>
      <c r="D272" s="41"/>
      <c r="E272" s="41"/>
      <c r="F272" s="38"/>
      <c r="G272" s="40"/>
      <c r="H272" s="41"/>
      <c r="I272" s="38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</row>
    <row r="273" ht="15.75" customHeight="1">
      <c r="A273" s="35"/>
      <c r="B273" s="41"/>
      <c r="C273" s="38"/>
      <c r="D273" s="41"/>
      <c r="E273" s="41"/>
      <c r="F273" s="38"/>
      <c r="G273" s="40"/>
      <c r="H273" s="41"/>
      <c r="I273" s="38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</row>
    <row r="274" ht="15.75" customHeight="1">
      <c r="A274" s="35"/>
      <c r="B274" s="41"/>
      <c r="C274" s="38"/>
      <c r="D274" s="41"/>
      <c r="E274" s="41"/>
      <c r="F274" s="38"/>
      <c r="G274" s="40"/>
      <c r="H274" s="41"/>
      <c r="I274" s="38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</row>
    <row r="275" ht="15.75" customHeight="1">
      <c r="A275" s="35"/>
      <c r="B275" s="41"/>
      <c r="C275" s="38"/>
      <c r="D275" s="41"/>
      <c r="E275" s="41"/>
      <c r="F275" s="38"/>
      <c r="G275" s="40"/>
      <c r="H275" s="41"/>
      <c r="I275" s="38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</row>
    <row r="276" ht="15.75" customHeight="1">
      <c r="A276" s="35"/>
      <c r="B276" s="41"/>
      <c r="C276" s="38"/>
      <c r="D276" s="41"/>
      <c r="E276" s="41"/>
      <c r="F276" s="38"/>
      <c r="G276" s="40"/>
      <c r="H276" s="41"/>
      <c r="I276" s="38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</row>
    <row r="277" ht="15.75" customHeight="1">
      <c r="A277" s="35"/>
      <c r="B277" s="41"/>
      <c r="C277" s="38"/>
      <c r="D277" s="41"/>
      <c r="E277" s="41"/>
      <c r="F277" s="38"/>
      <c r="G277" s="40"/>
      <c r="H277" s="41"/>
      <c r="I277" s="38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</row>
    <row r="278" ht="15.75" customHeight="1">
      <c r="A278" s="35"/>
      <c r="B278" s="41"/>
      <c r="C278" s="38"/>
      <c r="D278" s="41"/>
      <c r="E278" s="41"/>
      <c r="F278" s="38"/>
      <c r="G278" s="40"/>
      <c r="H278" s="41"/>
      <c r="I278" s="38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</row>
    <row r="279" ht="15.75" customHeight="1">
      <c r="A279" s="35"/>
      <c r="B279" s="41"/>
      <c r="C279" s="38"/>
      <c r="D279" s="41"/>
      <c r="E279" s="41"/>
      <c r="F279" s="38"/>
      <c r="G279" s="40"/>
      <c r="H279" s="41"/>
      <c r="I279" s="38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</row>
    <row r="280" ht="15.75" customHeight="1">
      <c r="A280" s="35"/>
      <c r="B280" s="41"/>
      <c r="C280" s="38"/>
      <c r="D280" s="41"/>
      <c r="E280" s="41"/>
      <c r="F280" s="38"/>
      <c r="G280" s="40"/>
      <c r="H280" s="41"/>
      <c r="I280" s="38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</row>
    <row r="281" ht="15.75" customHeight="1">
      <c r="A281" s="35"/>
      <c r="B281" s="41"/>
      <c r="C281" s="38"/>
      <c r="D281" s="41"/>
      <c r="E281" s="41"/>
      <c r="F281" s="38"/>
      <c r="G281" s="40"/>
      <c r="H281" s="41"/>
      <c r="I281" s="38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</row>
    <row r="282" ht="15.75" customHeight="1">
      <c r="A282" s="35"/>
      <c r="B282" s="41"/>
      <c r="C282" s="38"/>
      <c r="D282" s="41"/>
      <c r="E282" s="41"/>
      <c r="F282" s="38"/>
      <c r="G282" s="40"/>
      <c r="H282" s="41"/>
      <c r="I282" s="38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</row>
    <row r="283" ht="15.75" customHeight="1">
      <c r="A283" s="35"/>
      <c r="B283" s="41"/>
      <c r="C283" s="38"/>
      <c r="D283" s="41"/>
      <c r="E283" s="41"/>
      <c r="F283" s="38"/>
      <c r="G283" s="40"/>
      <c r="H283" s="41"/>
      <c r="I283" s="38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</row>
    <row r="284" ht="15.75" customHeight="1">
      <c r="A284" s="35"/>
      <c r="B284" s="41"/>
      <c r="C284" s="38"/>
      <c r="D284" s="41"/>
      <c r="E284" s="41"/>
      <c r="F284" s="38"/>
      <c r="G284" s="40"/>
      <c r="H284" s="41"/>
      <c r="I284" s="38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</row>
    <row r="285" ht="15.75" customHeight="1">
      <c r="A285" s="35"/>
      <c r="B285" s="41"/>
      <c r="C285" s="38"/>
      <c r="D285" s="41"/>
      <c r="E285" s="41"/>
      <c r="F285" s="38"/>
      <c r="G285" s="40"/>
      <c r="H285" s="41"/>
      <c r="I285" s="38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</row>
    <row r="286" ht="15.75" customHeight="1">
      <c r="A286" s="35"/>
      <c r="B286" s="41"/>
      <c r="C286" s="38"/>
      <c r="D286" s="41"/>
      <c r="E286" s="41"/>
      <c r="F286" s="38"/>
      <c r="G286" s="40"/>
      <c r="H286" s="41"/>
      <c r="I286" s="38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</row>
    <row r="287" ht="15.75" customHeight="1">
      <c r="A287" s="35"/>
      <c r="B287" s="41"/>
      <c r="C287" s="38"/>
      <c r="D287" s="41"/>
      <c r="E287" s="41"/>
      <c r="F287" s="38"/>
      <c r="G287" s="40"/>
      <c r="H287" s="41"/>
      <c r="I287" s="38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</row>
    <row r="288" ht="15.75" customHeight="1">
      <c r="A288" s="35"/>
      <c r="B288" s="41"/>
      <c r="C288" s="38"/>
      <c r="D288" s="41"/>
      <c r="E288" s="41"/>
      <c r="F288" s="38"/>
      <c r="G288" s="40"/>
      <c r="H288" s="41"/>
      <c r="I288" s="38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</row>
    <row r="289" ht="15.75" customHeight="1">
      <c r="A289" s="35"/>
      <c r="B289" s="41"/>
      <c r="C289" s="38"/>
      <c r="D289" s="41"/>
      <c r="E289" s="41"/>
      <c r="F289" s="38"/>
      <c r="G289" s="40"/>
      <c r="H289" s="41"/>
      <c r="I289" s="38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</row>
    <row r="290" ht="15.75" customHeight="1">
      <c r="A290" s="35"/>
      <c r="B290" s="41"/>
      <c r="C290" s="38"/>
      <c r="D290" s="41"/>
      <c r="E290" s="41"/>
      <c r="F290" s="38"/>
      <c r="G290" s="40"/>
      <c r="H290" s="41"/>
      <c r="I290" s="38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</row>
    <row r="291" ht="15.75" customHeight="1">
      <c r="A291" s="35"/>
      <c r="B291" s="41"/>
      <c r="C291" s="38"/>
      <c r="D291" s="41"/>
      <c r="E291" s="41"/>
      <c r="F291" s="38"/>
      <c r="G291" s="40"/>
      <c r="H291" s="41"/>
      <c r="I291" s="38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</row>
    <row r="292" ht="15.75" customHeight="1">
      <c r="A292" s="35"/>
      <c r="B292" s="41"/>
      <c r="C292" s="38"/>
      <c r="D292" s="41"/>
      <c r="E292" s="41"/>
      <c r="F292" s="38"/>
      <c r="G292" s="40"/>
      <c r="H292" s="41"/>
      <c r="I292" s="38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</row>
    <row r="293" ht="15.75" customHeight="1">
      <c r="A293" s="35"/>
      <c r="B293" s="41"/>
      <c r="C293" s="38"/>
      <c r="D293" s="41"/>
      <c r="E293" s="41"/>
      <c r="F293" s="38"/>
      <c r="G293" s="40"/>
      <c r="H293" s="41"/>
      <c r="I293" s="38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</row>
    <row r="294" ht="15.75" customHeight="1">
      <c r="A294" s="35"/>
      <c r="B294" s="41"/>
      <c r="C294" s="38"/>
      <c r="D294" s="41"/>
      <c r="E294" s="41"/>
      <c r="F294" s="38"/>
      <c r="G294" s="40"/>
      <c r="H294" s="41"/>
      <c r="I294" s="38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</row>
    <row r="295" ht="15.75" customHeight="1">
      <c r="A295" s="35"/>
      <c r="B295" s="41"/>
      <c r="C295" s="38"/>
      <c r="D295" s="41"/>
      <c r="E295" s="41"/>
      <c r="F295" s="38"/>
      <c r="G295" s="40"/>
      <c r="H295" s="41"/>
      <c r="I295" s="38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</row>
    <row r="296" ht="15.75" customHeight="1">
      <c r="A296" s="35"/>
      <c r="B296" s="41"/>
      <c r="C296" s="38"/>
      <c r="D296" s="41"/>
      <c r="E296" s="41"/>
      <c r="F296" s="38"/>
      <c r="G296" s="40"/>
      <c r="H296" s="41"/>
      <c r="I296" s="38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</row>
    <row r="297" ht="15.75" customHeight="1">
      <c r="A297" s="35"/>
      <c r="B297" s="41"/>
      <c r="C297" s="38"/>
      <c r="D297" s="41"/>
      <c r="E297" s="41"/>
      <c r="F297" s="38"/>
      <c r="G297" s="40"/>
      <c r="H297" s="41"/>
      <c r="I297" s="38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</row>
    <row r="298" ht="15.75" customHeight="1">
      <c r="A298" s="35"/>
      <c r="B298" s="41"/>
      <c r="C298" s="38"/>
      <c r="D298" s="41"/>
      <c r="E298" s="41"/>
      <c r="F298" s="38"/>
      <c r="G298" s="40"/>
      <c r="H298" s="41"/>
      <c r="I298" s="38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</row>
    <row r="299" ht="15.75" customHeight="1">
      <c r="A299" s="35"/>
      <c r="B299" s="41"/>
      <c r="C299" s="38"/>
      <c r="D299" s="41"/>
      <c r="E299" s="41"/>
      <c r="F299" s="38"/>
      <c r="G299" s="40"/>
      <c r="H299" s="41"/>
      <c r="I299" s="38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</row>
    <row r="300" ht="15.75" customHeight="1">
      <c r="A300" s="35"/>
      <c r="B300" s="41"/>
      <c r="C300" s="38"/>
      <c r="D300" s="41"/>
      <c r="E300" s="41"/>
      <c r="F300" s="38"/>
      <c r="G300" s="40"/>
      <c r="H300" s="41"/>
      <c r="I300" s="38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</row>
    <row r="301" ht="15.75" customHeight="1">
      <c r="A301" s="35"/>
      <c r="B301" s="41"/>
      <c r="C301" s="38"/>
      <c r="D301" s="41"/>
      <c r="E301" s="41"/>
      <c r="F301" s="38"/>
      <c r="G301" s="40"/>
      <c r="H301" s="41"/>
      <c r="I301" s="38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</row>
    <row r="302" ht="15.75" customHeight="1">
      <c r="A302" s="35"/>
      <c r="B302" s="41"/>
      <c r="C302" s="38"/>
      <c r="D302" s="41"/>
      <c r="E302" s="41"/>
      <c r="F302" s="38"/>
      <c r="G302" s="40"/>
      <c r="H302" s="41"/>
      <c r="I302" s="38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</row>
    <row r="303" ht="15.75" customHeight="1">
      <c r="A303" s="35"/>
      <c r="B303" s="41"/>
      <c r="C303" s="38"/>
      <c r="D303" s="41"/>
      <c r="E303" s="41"/>
      <c r="F303" s="38"/>
      <c r="G303" s="40"/>
      <c r="H303" s="41"/>
      <c r="I303" s="38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</row>
    <row r="304" ht="15.75" customHeight="1">
      <c r="A304" s="35"/>
      <c r="B304" s="41"/>
      <c r="C304" s="38"/>
      <c r="D304" s="41"/>
      <c r="E304" s="41"/>
      <c r="F304" s="38"/>
      <c r="G304" s="40"/>
      <c r="H304" s="41"/>
      <c r="I304" s="38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</row>
    <row r="305" ht="15.75" customHeight="1">
      <c r="A305" s="35"/>
      <c r="B305" s="41"/>
      <c r="C305" s="38"/>
      <c r="D305" s="41"/>
      <c r="E305" s="41"/>
      <c r="F305" s="38"/>
      <c r="G305" s="40"/>
      <c r="H305" s="41"/>
      <c r="I305" s="38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</row>
    <row r="306" ht="15.75" customHeight="1">
      <c r="A306" s="35"/>
      <c r="B306" s="41"/>
      <c r="C306" s="38"/>
      <c r="D306" s="41"/>
      <c r="E306" s="41"/>
      <c r="F306" s="38"/>
      <c r="G306" s="40"/>
      <c r="H306" s="41"/>
      <c r="I306" s="38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</row>
    <row r="307" ht="15.75" customHeight="1">
      <c r="A307" s="35"/>
      <c r="B307" s="41"/>
      <c r="C307" s="38"/>
      <c r="D307" s="41"/>
      <c r="E307" s="41"/>
      <c r="F307" s="38"/>
      <c r="G307" s="40"/>
      <c r="H307" s="41"/>
      <c r="I307" s="38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</row>
    <row r="308" ht="15.75" customHeight="1">
      <c r="A308" s="35"/>
      <c r="B308" s="41"/>
      <c r="C308" s="38"/>
      <c r="D308" s="41"/>
      <c r="E308" s="41"/>
      <c r="F308" s="38"/>
      <c r="G308" s="40"/>
      <c r="H308" s="41"/>
      <c r="I308" s="38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</row>
    <row r="309" ht="15.75" customHeight="1">
      <c r="A309" s="35"/>
      <c r="B309" s="41"/>
      <c r="C309" s="38"/>
      <c r="D309" s="41"/>
      <c r="E309" s="41"/>
      <c r="F309" s="38"/>
      <c r="G309" s="40"/>
      <c r="H309" s="41"/>
      <c r="I309" s="38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</row>
    <row r="310" ht="15.75" customHeight="1">
      <c r="A310" s="35"/>
      <c r="B310" s="41"/>
      <c r="C310" s="38"/>
      <c r="D310" s="41"/>
      <c r="E310" s="41"/>
      <c r="F310" s="38"/>
      <c r="G310" s="40"/>
      <c r="H310" s="41"/>
      <c r="I310" s="38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</row>
    <row r="311" ht="15.75" customHeight="1">
      <c r="A311" s="35"/>
      <c r="B311" s="41"/>
      <c r="C311" s="38"/>
      <c r="D311" s="41"/>
      <c r="E311" s="41"/>
      <c r="F311" s="38"/>
      <c r="G311" s="40"/>
      <c r="H311" s="41"/>
      <c r="I311" s="38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</row>
    <row r="312" ht="15.75" customHeight="1">
      <c r="A312" s="35"/>
      <c r="B312" s="41"/>
      <c r="C312" s="38"/>
      <c r="D312" s="41"/>
      <c r="E312" s="41"/>
      <c r="F312" s="38"/>
      <c r="G312" s="40"/>
      <c r="H312" s="41"/>
      <c r="I312" s="38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</row>
    <row r="313" ht="15.75" customHeight="1">
      <c r="A313" s="35"/>
      <c r="B313" s="41"/>
      <c r="C313" s="38"/>
      <c r="D313" s="41"/>
      <c r="E313" s="41"/>
      <c r="F313" s="38"/>
      <c r="G313" s="40"/>
      <c r="H313" s="41"/>
      <c r="I313" s="38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</row>
    <row r="314" ht="15.75" customHeight="1">
      <c r="A314" s="35"/>
      <c r="B314" s="41"/>
      <c r="C314" s="38"/>
      <c r="D314" s="41"/>
      <c r="E314" s="41"/>
      <c r="F314" s="38"/>
      <c r="G314" s="40"/>
      <c r="H314" s="41"/>
      <c r="I314" s="38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</row>
    <row r="315" ht="15.75" customHeight="1">
      <c r="A315" s="35"/>
      <c r="B315" s="41"/>
      <c r="C315" s="38"/>
      <c r="D315" s="41"/>
      <c r="E315" s="41"/>
      <c r="F315" s="38"/>
      <c r="G315" s="40"/>
      <c r="H315" s="41"/>
      <c r="I315" s="38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</row>
    <row r="316" ht="15.75" customHeight="1">
      <c r="A316" s="35"/>
      <c r="B316" s="41"/>
      <c r="C316" s="38"/>
      <c r="D316" s="41"/>
      <c r="E316" s="41"/>
      <c r="F316" s="38"/>
      <c r="G316" s="40"/>
      <c r="H316" s="41"/>
      <c r="I316" s="38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</row>
    <row r="317" ht="15.75" customHeight="1">
      <c r="A317" s="35"/>
      <c r="B317" s="41"/>
      <c r="C317" s="38"/>
      <c r="D317" s="41"/>
      <c r="E317" s="41"/>
      <c r="F317" s="38"/>
      <c r="G317" s="40"/>
      <c r="H317" s="41"/>
      <c r="I317" s="38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</row>
    <row r="318" ht="15.75" customHeight="1">
      <c r="A318" s="35"/>
      <c r="B318" s="41"/>
      <c r="C318" s="38"/>
      <c r="D318" s="41"/>
      <c r="E318" s="41"/>
      <c r="F318" s="38"/>
      <c r="G318" s="40"/>
      <c r="H318" s="41"/>
      <c r="I318" s="38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</row>
    <row r="319" ht="15.75" customHeight="1">
      <c r="A319" s="35"/>
      <c r="B319" s="41"/>
      <c r="C319" s="38"/>
      <c r="D319" s="41"/>
      <c r="E319" s="41"/>
      <c r="F319" s="38"/>
      <c r="G319" s="40"/>
      <c r="H319" s="41"/>
      <c r="I319" s="38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</row>
    <row r="320" ht="15.75" customHeight="1">
      <c r="A320" s="35"/>
      <c r="B320" s="41"/>
      <c r="C320" s="38"/>
      <c r="D320" s="41"/>
      <c r="E320" s="41"/>
      <c r="F320" s="38"/>
      <c r="G320" s="40"/>
      <c r="H320" s="41"/>
      <c r="I320" s="38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</row>
    <row r="321" ht="15.75" customHeight="1">
      <c r="A321" s="35"/>
      <c r="B321" s="41"/>
      <c r="C321" s="38"/>
      <c r="D321" s="41"/>
      <c r="E321" s="41"/>
      <c r="F321" s="38"/>
      <c r="G321" s="40"/>
      <c r="H321" s="41"/>
      <c r="I321" s="38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</row>
    <row r="322" ht="15.75" customHeight="1">
      <c r="A322" s="35"/>
      <c r="B322" s="41"/>
      <c r="C322" s="38"/>
      <c r="D322" s="41"/>
      <c r="E322" s="41"/>
      <c r="F322" s="38"/>
      <c r="G322" s="40"/>
      <c r="H322" s="41"/>
      <c r="I322" s="38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</row>
    <row r="323" ht="15.75" customHeight="1">
      <c r="A323" s="35"/>
      <c r="B323" s="41"/>
      <c r="C323" s="38"/>
      <c r="D323" s="41"/>
      <c r="E323" s="41"/>
      <c r="F323" s="38"/>
      <c r="G323" s="40"/>
      <c r="H323" s="41"/>
      <c r="I323" s="38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</row>
    <row r="324" ht="15.75" customHeight="1">
      <c r="A324" s="35"/>
      <c r="B324" s="41"/>
      <c r="C324" s="38"/>
      <c r="D324" s="41"/>
      <c r="E324" s="41"/>
      <c r="F324" s="38"/>
      <c r="G324" s="40"/>
      <c r="H324" s="41"/>
      <c r="I324" s="38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</row>
    <row r="325" ht="15.75" customHeight="1">
      <c r="A325" s="35"/>
      <c r="B325" s="41"/>
      <c r="C325" s="38"/>
      <c r="D325" s="41"/>
      <c r="E325" s="41"/>
      <c r="F325" s="38"/>
      <c r="G325" s="40"/>
      <c r="H325" s="41"/>
      <c r="I325" s="38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</row>
    <row r="326" ht="15.75" customHeight="1">
      <c r="A326" s="35"/>
      <c r="B326" s="41"/>
      <c r="C326" s="38"/>
      <c r="D326" s="41"/>
      <c r="E326" s="41"/>
      <c r="F326" s="38"/>
      <c r="G326" s="40"/>
      <c r="H326" s="41"/>
      <c r="I326" s="38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</row>
    <row r="327" ht="15.75" customHeight="1">
      <c r="A327" s="35"/>
      <c r="B327" s="41"/>
      <c r="C327" s="38"/>
      <c r="D327" s="41"/>
      <c r="E327" s="41"/>
      <c r="F327" s="38"/>
      <c r="G327" s="40"/>
      <c r="H327" s="41"/>
      <c r="I327" s="38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</row>
    <row r="328" ht="15.75" customHeight="1">
      <c r="A328" s="35"/>
      <c r="B328" s="41"/>
      <c r="C328" s="38"/>
      <c r="D328" s="41"/>
      <c r="E328" s="41"/>
      <c r="F328" s="38"/>
      <c r="G328" s="40"/>
      <c r="H328" s="41"/>
      <c r="I328" s="38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</row>
    <row r="329" ht="15.75" customHeight="1">
      <c r="A329" s="35"/>
      <c r="B329" s="41"/>
      <c r="C329" s="38"/>
      <c r="D329" s="41"/>
      <c r="E329" s="41"/>
      <c r="F329" s="38"/>
      <c r="G329" s="40"/>
      <c r="H329" s="41"/>
      <c r="I329" s="38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</row>
    <row r="330" ht="15.75" customHeight="1">
      <c r="A330" s="35"/>
      <c r="B330" s="41"/>
      <c r="C330" s="38"/>
      <c r="D330" s="41"/>
      <c r="E330" s="41"/>
      <c r="F330" s="38"/>
      <c r="G330" s="40"/>
      <c r="H330" s="41"/>
      <c r="I330" s="38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</row>
    <row r="331" ht="15.75" customHeight="1">
      <c r="A331" s="35"/>
      <c r="B331" s="41"/>
      <c r="C331" s="38"/>
      <c r="D331" s="41"/>
      <c r="E331" s="41"/>
      <c r="F331" s="38"/>
      <c r="G331" s="40"/>
      <c r="H331" s="41"/>
      <c r="I331" s="38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</row>
    <row r="332" ht="15.75" customHeight="1">
      <c r="A332" s="35"/>
      <c r="B332" s="41"/>
      <c r="C332" s="38"/>
      <c r="D332" s="41"/>
      <c r="E332" s="41"/>
      <c r="F332" s="38"/>
      <c r="G332" s="40"/>
      <c r="H332" s="41"/>
      <c r="I332" s="38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</row>
    <row r="333" ht="15.75" customHeight="1">
      <c r="A333" s="35"/>
      <c r="B333" s="41"/>
      <c r="C333" s="38"/>
      <c r="D333" s="41"/>
      <c r="E333" s="41"/>
      <c r="F333" s="38"/>
      <c r="G333" s="40"/>
      <c r="H333" s="41"/>
      <c r="I333" s="38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</row>
    <row r="334" ht="15.75" customHeight="1">
      <c r="A334" s="35"/>
      <c r="B334" s="41"/>
      <c r="C334" s="38"/>
      <c r="D334" s="41"/>
      <c r="E334" s="41"/>
      <c r="F334" s="38"/>
      <c r="G334" s="40"/>
      <c r="H334" s="41"/>
      <c r="I334" s="38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</row>
    <row r="335" ht="15.75" customHeight="1">
      <c r="A335" s="35"/>
      <c r="B335" s="41"/>
      <c r="C335" s="38"/>
      <c r="D335" s="41"/>
      <c r="E335" s="41"/>
      <c r="F335" s="38"/>
      <c r="G335" s="40"/>
      <c r="H335" s="41"/>
      <c r="I335" s="38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</row>
    <row r="336" ht="15.75" customHeight="1">
      <c r="A336" s="35"/>
      <c r="B336" s="41"/>
      <c r="C336" s="38"/>
      <c r="D336" s="41"/>
      <c r="E336" s="41"/>
      <c r="F336" s="38"/>
      <c r="G336" s="40"/>
      <c r="H336" s="41"/>
      <c r="I336" s="38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</row>
    <row r="337" ht="15.75" customHeight="1">
      <c r="A337" s="35"/>
      <c r="B337" s="41"/>
      <c r="C337" s="38"/>
      <c r="D337" s="41"/>
      <c r="E337" s="41"/>
      <c r="F337" s="38"/>
      <c r="G337" s="40"/>
      <c r="H337" s="41"/>
      <c r="I337" s="38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</row>
    <row r="338" ht="15.75" customHeight="1">
      <c r="A338" s="35"/>
      <c r="B338" s="41"/>
      <c r="C338" s="38"/>
      <c r="D338" s="41"/>
      <c r="E338" s="41"/>
      <c r="F338" s="38"/>
      <c r="G338" s="40"/>
      <c r="H338" s="41"/>
      <c r="I338" s="38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</row>
    <row r="339" ht="15.75" customHeight="1">
      <c r="A339" s="35"/>
      <c r="B339" s="41"/>
      <c r="C339" s="38"/>
      <c r="D339" s="41"/>
      <c r="E339" s="41"/>
      <c r="F339" s="38"/>
      <c r="G339" s="40"/>
      <c r="H339" s="41"/>
      <c r="I339" s="38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</row>
    <row r="340" ht="15.75" customHeight="1">
      <c r="A340" s="35"/>
      <c r="B340" s="41"/>
      <c r="C340" s="38"/>
      <c r="D340" s="41"/>
      <c r="E340" s="41"/>
      <c r="F340" s="38"/>
      <c r="G340" s="40"/>
      <c r="H340" s="41"/>
      <c r="I340" s="38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</row>
    <row r="341" ht="15.75" customHeight="1">
      <c r="A341" s="35"/>
      <c r="B341" s="41"/>
      <c r="C341" s="38"/>
      <c r="D341" s="41"/>
      <c r="E341" s="41"/>
      <c r="F341" s="38"/>
      <c r="G341" s="40"/>
      <c r="H341" s="41"/>
      <c r="I341" s="38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</row>
    <row r="342" ht="15.75" customHeight="1">
      <c r="A342" s="35"/>
      <c r="B342" s="41"/>
      <c r="C342" s="38"/>
      <c r="D342" s="41"/>
      <c r="E342" s="41"/>
      <c r="F342" s="38"/>
      <c r="G342" s="40"/>
      <c r="H342" s="41"/>
      <c r="I342" s="38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</row>
    <row r="343" ht="15.75" customHeight="1">
      <c r="A343" s="35"/>
      <c r="B343" s="41"/>
      <c r="C343" s="38"/>
      <c r="D343" s="41"/>
      <c r="E343" s="41"/>
      <c r="F343" s="38"/>
      <c r="G343" s="40"/>
      <c r="H343" s="41"/>
      <c r="I343" s="38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</row>
    <row r="344" ht="15.75" customHeight="1">
      <c r="A344" s="35"/>
      <c r="B344" s="41"/>
      <c r="C344" s="38"/>
      <c r="D344" s="41"/>
      <c r="E344" s="41"/>
      <c r="F344" s="38"/>
      <c r="G344" s="40"/>
      <c r="H344" s="41"/>
      <c r="I344" s="38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</row>
    <row r="345" ht="15.75" customHeight="1">
      <c r="A345" s="35"/>
      <c r="B345" s="41"/>
      <c r="C345" s="38"/>
      <c r="D345" s="41"/>
      <c r="E345" s="41"/>
      <c r="F345" s="38"/>
      <c r="G345" s="40"/>
      <c r="H345" s="41"/>
      <c r="I345" s="38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</row>
    <row r="346" ht="15.75" customHeight="1">
      <c r="A346" s="35"/>
      <c r="B346" s="41"/>
      <c r="C346" s="38"/>
      <c r="D346" s="41"/>
      <c r="E346" s="41"/>
      <c r="F346" s="38"/>
      <c r="G346" s="40"/>
      <c r="H346" s="41"/>
      <c r="I346" s="38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</row>
    <row r="347" ht="15.75" customHeight="1">
      <c r="A347" s="35"/>
      <c r="B347" s="41"/>
      <c r="C347" s="38"/>
      <c r="D347" s="41"/>
      <c r="E347" s="41"/>
      <c r="F347" s="38"/>
      <c r="G347" s="40"/>
      <c r="H347" s="41"/>
      <c r="I347" s="38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</row>
    <row r="348" ht="15.75" customHeight="1">
      <c r="A348" s="35"/>
      <c r="B348" s="41"/>
      <c r="C348" s="38"/>
      <c r="D348" s="41"/>
      <c r="E348" s="41"/>
      <c r="F348" s="38"/>
      <c r="G348" s="40"/>
      <c r="H348" s="41"/>
      <c r="I348" s="38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</row>
    <row r="349" ht="15.75" customHeight="1">
      <c r="A349" s="35"/>
      <c r="B349" s="41"/>
      <c r="C349" s="38"/>
      <c r="D349" s="41"/>
      <c r="E349" s="41"/>
      <c r="F349" s="38"/>
      <c r="G349" s="40"/>
      <c r="H349" s="41"/>
      <c r="I349" s="38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</row>
    <row r="350" ht="15.75" customHeight="1">
      <c r="A350" s="35"/>
      <c r="B350" s="41"/>
      <c r="C350" s="38"/>
      <c r="D350" s="41"/>
      <c r="E350" s="41"/>
      <c r="F350" s="38"/>
      <c r="G350" s="40"/>
      <c r="H350" s="41"/>
      <c r="I350" s="38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</row>
    <row r="351" ht="15.75" customHeight="1">
      <c r="A351" s="35"/>
      <c r="B351" s="41"/>
      <c r="C351" s="38"/>
      <c r="D351" s="41"/>
      <c r="E351" s="41"/>
      <c r="F351" s="38"/>
      <c r="G351" s="40"/>
      <c r="H351" s="41"/>
      <c r="I351" s="38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</row>
    <row r="352" ht="15.75" customHeight="1">
      <c r="A352" s="35"/>
      <c r="B352" s="41"/>
      <c r="C352" s="38"/>
      <c r="D352" s="41"/>
      <c r="E352" s="41"/>
      <c r="F352" s="38"/>
      <c r="G352" s="40"/>
      <c r="H352" s="41"/>
      <c r="I352" s="38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</row>
    <row r="353" ht="15.75" customHeight="1">
      <c r="A353" s="35"/>
      <c r="B353" s="41"/>
      <c r="C353" s="38"/>
      <c r="D353" s="41"/>
      <c r="E353" s="41"/>
      <c r="F353" s="38"/>
      <c r="G353" s="40"/>
      <c r="H353" s="41"/>
      <c r="I353" s="38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</row>
    <row r="354" ht="15.75" customHeight="1">
      <c r="A354" s="35"/>
      <c r="B354" s="41"/>
      <c r="C354" s="38"/>
      <c r="D354" s="41"/>
      <c r="E354" s="41"/>
      <c r="F354" s="38"/>
      <c r="G354" s="40"/>
      <c r="H354" s="41"/>
      <c r="I354" s="38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</row>
    <row r="355" ht="15.75" customHeight="1">
      <c r="A355" s="35"/>
      <c r="B355" s="41"/>
      <c r="C355" s="38"/>
      <c r="D355" s="41"/>
      <c r="E355" s="41"/>
      <c r="F355" s="38"/>
      <c r="G355" s="40"/>
      <c r="H355" s="41"/>
      <c r="I355" s="38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</row>
    <row r="356" ht="15.75" customHeight="1">
      <c r="A356" s="35"/>
      <c r="B356" s="41"/>
      <c r="C356" s="38"/>
      <c r="D356" s="41"/>
      <c r="E356" s="41"/>
      <c r="F356" s="38"/>
      <c r="G356" s="40"/>
      <c r="H356" s="41"/>
      <c r="I356" s="38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</row>
    <row r="357" ht="15.75" customHeight="1">
      <c r="A357" s="35"/>
      <c r="B357" s="41"/>
      <c r="C357" s="38"/>
      <c r="D357" s="41"/>
      <c r="E357" s="41"/>
      <c r="F357" s="38"/>
      <c r="G357" s="40"/>
      <c r="H357" s="41"/>
      <c r="I357" s="38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</row>
    <row r="358" ht="15.75" customHeight="1">
      <c r="A358" s="35"/>
      <c r="B358" s="41"/>
      <c r="C358" s="38"/>
      <c r="D358" s="41"/>
      <c r="E358" s="41"/>
      <c r="F358" s="38"/>
      <c r="G358" s="40"/>
      <c r="H358" s="41"/>
      <c r="I358" s="38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</row>
    <row r="359" ht="15.75" customHeight="1">
      <c r="A359" s="35"/>
      <c r="B359" s="41"/>
      <c r="C359" s="38"/>
      <c r="D359" s="41"/>
      <c r="E359" s="41"/>
      <c r="F359" s="38"/>
      <c r="G359" s="40"/>
      <c r="H359" s="41"/>
      <c r="I359" s="38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</row>
    <row r="360" ht="15.75" customHeight="1">
      <c r="A360" s="35"/>
      <c r="B360" s="41"/>
      <c r="C360" s="38"/>
      <c r="D360" s="41"/>
      <c r="E360" s="41"/>
      <c r="F360" s="38"/>
      <c r="G360" s="40"/>
      <c r="H360" s="41"/>
      <c r="I360" s="38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</row>
    <row r="361" ht="15.75" customHeight="1">
      <c r="A361" s="35"/>
      <c r="B361" s="41"/>
      <c r="C361" s="38"/>
      <c r="D361" s="41"/>
      <c r="E361" s="41"/>
      <c r="F361" s="38"/>
      <c r="G361" s="40"/>
      <c r="H361" s="41"/>
      <c r="I361" s="38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</row>
    <row r="362" ht="15.75" customHeight="1">
      <c r="A362" s="35"/>
      <c r="B362" s="41"/>
      <c r="C362" s="38"/>
      <c r="D362" s="41"/>
      <c r="E362" s="41"/>
      <c r="F362" s="38"/>
      <c r="G362" s="40"/>
      <c r="H362" s="41"/>
      <c r="I362" s="38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</row>
    <row r="363" ht="15.75" customHeight="1">
      <c r="A363" s="35"/>
      <c r="B363" s="41"/>
      <c r="C363" s="38"/>
      <c r="D363" s="41"/>
      <c r="E363" s="41"/>
      <c r="F363" s="38"/>
      <c r="G363" s="40"/>
      <c r="H363" s="41"/>
      <c r="I363" s="38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</row>
    <row r="364" ht="15.75" customHeight="1">
      <c r="A364" s="35"/>
      <c r="B364" s="41"/>
      <c r="C364" s="38"/>
      <c r="D364" s="41"/>
      <c r="E364" s="41"/>
      <c r="F364" s="38"/>
      <c r="G364" s="40"/>
      <c r="H364" s="41"/>
      <c r="I364" s="38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</row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2:$B$150"/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33"/>
    <col customWidth="1" min="2" max="2" width="20.44"/>
    <col customWidth="1" min="3" max="3" width="11.78"/>
    <col customWidth="1" min="4" max="4" width="5.0"/>
    <col customWidth="1" min="5" max="5" width="10.22"/>
    <col customWidth="1" min="6" max="6" width="5.0"/>
    <col customWidth="1" min="7" max="7" width="6.11"/>
    <col customWidth="1" min="8" max="26" width="5.0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95" t="s">
        <v>180</v>
      </c>
      <c r="C2" s="95" t="s">
        <v>181</v>
      </c>
      <c r="D2" s="95" t="s">
        <v>15</v>
      </c>
      <c r="E2" s="95" t="s">
        <v>182</v>
      </c>
      <c r="F2" s="95" t="s">
        <v>19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96" t="s">
        <v>183</v>
      </c>
      <c r="C4" s="97"/>
      <c r="D4" s="97"/>
      <c r="E4" s="97"/>
      <c r="F4" s="9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75" customHeight="1">
      <c r="A5" s="1"/>
      <c r="B5" s="98" t="s">
        <v>184</v>
      </c>
      <c r="C5" s="97"/>
      <c r="D5" s="99"/>
      <c r="E5" s="100">
        <v>20000.0</v>
      </c>
      <c r="F5" s="100">
        <f t="shared" ref="F5:F107" si="1">D5*E5</f>
        <v>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1"/>
      <c r="B6" s="98" t="s">
        <v>185</v>
      </c>
      <c r="C6" s="97"/>
      <c r="D6" s="99"/>
      <c r="E6" s="100">
        <v>20000.0</v>
      </c>
      <c r="F6" s="100">
        <f t="shared" si="1"/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98" t="s">
        <v>186</v>
      </c>
      <c r="C7" s="97"/>
      <c r="D7" s="99"/>
      <c r="E7" s="100">
        <v>20000.0</v>
      </c>
      <c r="F7" s="100">
        <f t="shared" si="1"/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1"/>
      <c r="B8" s="98" t="s">
        <v>187</v>
      </c>
      <c r="C8" s="97"/>
      <c r="D8" s="99"/>
      <c r="E8" s="100">
        <v>20000.0</v>
      </c>
      <c r="F8" s="100">
        <f t="shared" si="1"/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98" t="s">
        <v>188</v>
      </c>
      <c r="C9" s="97"/>
      <c r="D9" s="99"/>
      <c r="E9" s="100">
        <v>20000.0</v>
      </c>
      <c r="F9" s="100">
        <f t="shared" si="1"/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1"/>
      <c r="B10" s="98" t="s">
        <v>189</v>
      </c>
      <c r="C10" s="97"/>
      <c r="D10" s="99"/>
      <c r="E10" s="100">
        <v>20000.0</v>
      </c>
      <c r="F10" s="100">
        <f t="shared" si="1"/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1"/>
      <c r="B11" s="98" t="s">
        <v>190</v>
      </c>
      <c r="C11" s="97"/>
      <c r="D11" s="99"/>
      <c r="E11" s="100">
        <v>20000.0</v>
      </c>
      <c r="F11" s="100">
        <f t="shared" si="1"/>
        <v>0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1"/>
      <c r="B12" s="98" t="s">
        <v>191</v>
      </c>
      <c r="C12" s="97"/>
      <c r="D12" s="99"/>
      <c r="E12" s="100">
        <v>20000.0</v>
      </c>
      <c r="F12" s="100">
        <f t="shared" si="1"/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75" customHeight="1">
      <c r="A13" s="1"/>
      <c r="B13" s="98" t="s">
        <v>192</v>
      </c>
      <c r="C13" s="97"/>
      <c r="D13" s="99"/>
      <c r="E13" s="100">
        <v>25000.0</v>
      </c>
      <c r="F13" s="100">
        <f t="shared" si="1"/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1"/>
      <c r="B14" s="98" t="s">
        <v>193</v>
      </c>
      <c r="C14" s="97"/>
      <c r="D14" s="99"/>
      <c r="E14" s="100">
        <v>25000.0</v>
      </c>
      <c r="F14" s="100">
        <f t="shared" si="1"/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1"/>
      <c r="B15" s="98" t="s">
        <v>194</v>
      </c>
      <c r="C15" s="97"/>
      <c r="D15" s="99"/>
      <c r="E15" s="100">
        <v>20000.0</v>
      </c>
      <c r="F15" s="100">
        <f t="shared" si="1"/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1"/>
      <c r="B16" s="98" t="s">
        <v>195</v>
      </c>
      <c r="C16" s="97"/>
      <c r="D16" s="99"/>
      <c r="E16" s="100">
        <v>20000.0</v>
      </c>
      <c r="F16" s="100">
        <f t="shared" si="1"/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1"/>
      <c r="B17" s="98" t="s">
        <v>196</v>
      </c>
      <c r="C17" s="97"/>
      <c r="D17" s="99"/>
      <c r="E17" s="100">
        <v>20000.0</v>
      </c>
      <c r="F17" s="100">
        <f t="shared" si="1"/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1"/>
      <c r="B18" s="98" t="s">
        <v>197</v>
      </c>
      <c r="C18" s="97"/>
      <c r="D18" s="99"/>
      <c r="E18" s="100">
        <v>20000.0</v>
      </c>
      <c r="F18" s="100">
        <f t="shared" si="1"/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1"/>
      <c r="B19" s="98" t="s">
        <v>198</v>
      </c>
      <c r="C19" s="97"/>
      <c r="D19" s="99"/>
      <c r="E19" s="100">
        <v>20000.0</v>
      </c>
      <c r="F19" s="100">
        <f t="shared" si="1"/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1"/>
      <c r="B20" s="98" t="s">
        <v>199</v>
      </c>
      <c r="C20" s="97"/>
      <c r="D20" s="99"/>
      <c r="E20" s="100">
        <v>20000.0</v>
      </c>
      <c r="F20" s="100">
        <f t="shared" si="1"/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98" t="s">
        <v>200</v>
      </c>
      <c r="C21" s="97"/>
      <c r="D21" s="99"/>
      <c r="E21" s="100">
        <v>20000.0</v>
      </c>
      <c r="F21" s="100">
        <f t="shared" si="1"/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98" t="s">
        <v>201</v>
      </c>
      <c r="C22" s="97"/>
      <c r="D22" s="99"/>
      <c r="E22" s="100">
        <v>20000.0</v>
      </c>
      <c r="F22" s="100">
        <f t="shared" si="1"/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98" t="s">
        <v>202</v>
      </c>
      <c r="C23" s="97"/>
      <c r="D23" s="99"/>
      <c r="E23" s="100">
        <v>20000.0</v>
      </c>
      <c r="F23" s="100">
        <f t="shared" si="1"/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98" t="s">
        <v>203</v>
      </c>
      <c r="C24" s="97"/>
      <c r="D24" s="99"/>
      <c r="E24" s="100">
        <v>25000.0</v>
      </c>
      <c r="F24" s="100">
        <f t="shared" si="1"/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98" t="s">
        <v>204</v>
      </c>
      <c r="C25" s="97"/>
      <c r="D25" s="99"/>
      <c r="E25" s="100">
        <v>25000.0</v>
      </c>
      <c r="F25" s="100">
        <f t="shared" si="1"/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98" t="s">
        <v>205</v>
      </c>
      <c r="C26" s="97"/>
      <c r="D26" s="99"/>
      <c r="E26" s="100">
        <v>25000.0</v>
      </c>
      <c r="F26" s="100">
        <f t="shared" si="1"/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98" t="s">
        <v>206</v>
      </c>
      <c r="C27" s="97"/>
      <c r="D27" s="99"/>
      <c r="E27" s="100">
        <v>25000.0</v>
      </c>
      <c r="F27" s="100">
        <f t="shared" si="1"/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98" t="s">
        <v>207</v>
      </c>
      <c r="C28" s="97"/>
      <c r="D28" s="99"/>
      <c r="E28" s="100">
        <v>25000.0</v>
      </c>
      <c r="F28" s="100">
        <f t="shared" si="1"/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98" t="s">
        <v>208</v>
      </c>
      <c r="C29" s="97"/>
      <c r="D29" s="99"/>
      <c r="E29" s="100">
        <v>25000.0</v>
      </c>
      <c r="F29" s="100">
        <f t="shared" si="1"/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98" t="s">
        <v>209</v>
      </c>
      <c r="C30" s="97"/>
      <c r="D30" s="99"/>
      <c r="E30" s="100">
        <v>25000.0</v>
      </c>
      <c r="F30" s="100">
        <f t="shared" si="1"/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98" t="s">
        <v>210</v>
      </c>
      <c r="C31" s="97"/>
      <c r="D31" s="99"/>
      <c r="E31" s="100">
        <v>25000.0</v>
      </c>
      <c r="F31" s="100">
        <f t="shared" si="1"/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98" t="s">
        <v>211</v>
      </c>
      <c r="C32" s="97"/>
      <c r="D32" s="99"/>
      <c r="E32" s="100">
        <v>25000.0</v>
      </c>
      <c r="F32" s="100">
        <f t="shared" si="1"/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98" t="s">
        <v>212</v>
      </c>
      <c r="C33" s="97"/>
      <c r="D33" s="99"/>
      <c r="E33" s="100">
        <v>25000.0</v>
      </c>
      <c r="F33" s="100">
        <f t="shared" si="1"/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98" t="s">
        <v>213</v>
      </c>
      <c r="C34" s="97"/>
      <c r="D34" s="99"/>
      <c r="E34" s="100">
        <v>25000.0</v>
      </c>
      <c r="F34" s="100">
        <f t="shared" si="1"/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98" t="s">
        <v>214</v>
      </c>
      <c r="C35" s="97"/>
      <c r="D35" s="99"/>
      <c r="E35" s="100">
        <v>25000.0</v>
      </c>
      <c r="F35" s="100">
        <f t="shared" si="1"/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98" t="s">
        <v>215</v>
      </c>
      <c r="C36" s="97"/>
      <c r="D36" s="99"/>
      <c r="E36" s="100">
        <v>25000.0</v>
      </c>
      <c r="F36" s="100">
        <f t="shared" si="1"/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98" t="s">
        <v>216</v>
      </c>
      <c r="C37" s="97"/>
      <c r="D37" s="99"/>
      <c r="E37" s="100">
        <v>25000.0</v>
      </c>
      <c r="F37" s="100">
        <f t="shared" si="1"/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98" t="s">
        <v>217</v>
      </c>
      <c r="C38" s="97"/>
      <c r="D38" s="99"/>
      <c r="E38" s="100">
        <v>25000.0</v>
      </c>
      <c r="F38" s="100">
        <f t="shared" si="1"/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98" t="s">
        <v>218</v>
      </c>
      <c r="C39" s="97"/>
      <c r="D39" s="99"/>
      <c r="E39" s="100">
        <v>25000.0</v>
      </c>
      <c r="F39" s="100">
        <f t="shared" si="1"/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98" t="s">
        <v>219</v>
      </c>
      <c r="C40" s="97"/>
      <c r="D40" s="99"/>
      <c r="E40" s="100">
        <v>25000.0</v>
      </c>
      <c r="F40" s="100">
        <f t="shared" si="1"/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98" t="s">
        <v>220</v>
      </c>
      <c r="C41" s="97"/>
      <c r="D41" s="99"/>
      <c r="E41" s="100">
        <v>25000.0</v>
      </c>
      <c r="F41" s="100">
        <f t="shared" si="1"/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98" t="s">
        <v>221</v>
      </c>
      <c r="C42" s="97"/>
      <c r="D42" s="99"/>
      <c r="E42" s="100">
        <v>25000.0</v>
      </c>
      <c r="F42" s="100">
        <f t="shared" si="1"/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98" t="s">
        <v>222</v>
      </c>
      <c r="C43" s="97"/>
      <c r="D43" s="99"/>
      <c r="E43" s="100">
        <v>25000.0</v>
      </c>
      <c r="F43" s="100">
        <f t="shared" si="1"/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98" t="s">
        <v>223</v>
      </c>
      <c r="C44" s="97"/>
      <c r="D44" s="99"/>
      <c r="E44" s="100">
        <v>25000.0</v>
      </c>
      <c r="F44" s="100">
        <f t="shared" si="1"/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98" t="s">
        <v>224</v>
      </c>
      <c r="C45" s="97"/>
      <c r="D45" s="99"/>
      <c r="E45" s="100">
        <v>25000.0</v>
      </c>
      <c r="F45" s="100">
        <f t="shared" si="1"/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98" t="s">
        <v>225</v>
      </c>
      <c r="C46" s="97"/>
      <c r="D46" s="99"/>
      <c r="E46" s="100">
        <v>25000.0</v>
      </c>
      <c r="F46" s="100">
        <f t="shared" si="1"/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98" t="s">
        <v>226</v>
      </c>
      <c r="C47" s="97"/>
      <c r="D47" s="99"/>
      <c r="E47" s="100">
        <v>25000.0</v>
      </c>
      <c r="F47" s="100">
        <f t="shared" si="1"/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98" t="s">
        <v>227</v>
      </c>
      <c r="C48" s="97"/>
      <c r="D48" s="99"/>
      <c r="E48" s="100">
        <v>25000.0</v>
      </c>
      <c r="F48" s="100">
        <f t="shared" si="1"/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98" t="s">
        <v>228</v>
      </c>
      <c r="C49" s="97"/>
      <c r="D49" s="99"/>
      <c r="E49" s="100">
        <v>25000.0</v>
      </c>
      <c r="F49" s="100">
        <f t="shared" si="1"/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98" t="s">
        <v>229</v>
      </c>
      <c r="C50" s="97"/>
      <c r="D50" s="99"/>
      <c r="E50" s="100">
        <v>25000.0</v>
      </c>
      <c r="F50" s="100">
        <f t="shared" si="1"/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98" t="s">
        <v>230</v>
      </c>
      <c r="C51" s="97"/>
      <c r="D51" s="99"/>
      <c r="E51" s="100">
        <v>25000.0</v>
      </c>
      <c r="F51" s="100">
        <f t="shared" si="1"/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98" t="s">
        <v>231</v>
      </c>
      <c r="C52" s="97"/>
      <c r="D52" s="99"/>
      <c r="E52" s="100">
        <v>25000.0</v>
      </c>
      <c r="F52" s="100">
        <f t="shared" si="1"/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98" t="s">
        <v>232</v>
      </c>
      <c r="C53" s="97"/>
      <c r="D53" s="99"/>
      <c r="E53" s="100">
        <v>25000.0</v>
      </c>
      <c r="F53" s="100">
        <f t="shared" si="1"/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98" t="s">
        <v>233</v>
      </c>
      <c r="C54" s="97"/>
      <c r="D54" s="99"/>
      <c r="E54" s="100">
        <v>25000.0</v>
      </c>
      <c r="F54" s="100">
        <f t="shared" si="1"/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98" t="s">
        <v>234</v>
      </c>
      <c r="C55" s="97"/>
      <c r="D55" s="99"/>
      <c r="E55" s="100">
        <v>25000.0</v>
      </c>
      <c r="F55" s="100">
        <f t="shared" si="1"/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98" t="s">
        <v>235</v>
      </c>
      <c r="C56" s="97"/>
      <c r="D56" s="99"/>
      <c r="E56" s="100">
        <v>25000.0</v>
      </c>
      <c r="F56" s="100">
        <f t="shared" si="1"/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98" t="s">
        <v>236</v>
      </c>
      <c r="C57" s="97"/>
      <c r="D57" s="99"/>
      <c r="E57" s="100">
        <v>25000.0</v>
      </c>
      <c r="F57" s="100">
        <f t="shared" si="1"/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98" t="s">
        <v>237</v>
      </c>
      <c r="C58" s="97"/>
      <c r="D58" s="99"/>
      <c r="E58" s="100">
        <v>25000.0</v>
      </c>
      <c r="F58" s="100">
        <f t="shared" si="1"/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98" t="s">
        <v>238</v>
      </c>
      <c r="C59" s="97"/>
      <c r="D59" s="99"/>
      <c r="E59" s="100">
        <v>25000.0</v>
      </c>
      <c r="F59" s="100">
        <f t="shared" si="1"/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98" t="s">
        <v>239</v>
      </c>
      <c r="C60" s="97"/>
      <c r="D60" s="99"/>
      <c r="E60" s="100">
        <v>25000.0</v>
      </c>
      <c r="F60" s="100">
        <f t="shared" si="1"/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98" t="s">
        <v>240</v>
      </c>
      <c r="C61" s="97"/>
      <c r="D61" s="99"/>
      <c r="E61" s="100">
        <v>25000.0</v>
      </c>
      <c r="F61" s="100">
        <f t="shared" si="1"/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98" t="s">
        <v>241</v>
      </c>
      <c r="C62" s="97"/>
      <c r="D62" s="99"/>
      <c r="E62" s="100">
        <v>25000.0</v>
      </c>
      <c r="F62" s="100">
        <f t="shared" si="1"/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98" t="s">
        <v>242</v>
      </c>
      <c r="C63" s="97"/>
      <c r="D63" s="99"/>
      <c r="E63" s="100">
        <v>25000.0</v>
      </c>
      <c r="F63" s="100">
        <f t="shared" si="1"/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98" t="s">
        <v>243</v>
      </c>
      <c r="C64" s="97"/>
      <c r="D64" s="99"/>
      <c r="E64" s="100">
        <v>25000.0</v>
      </c>
      <c r="F64" s="100">
        <f t="shared" si="1"/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98" t="s">
        <v>244</v>
      </c>
      <c r="C65" s="97"/>
      <c r="D65" s="99"/>
      <c r="E65" s="100">
        <v>25000.0</v>
      </c>
      <c r="F65" s="100">
        <f t="shared" si="1"/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98" t="s">
        <v>245</v>
      </c>
      <c r="C66" s="97"/>
      <c r="D66" s="99"/>
      <c r="E66" s="100">
        <v>25000.0</v>
      </c>
      <c r="F66" s="100">
        <f t="shared" si="1"/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98" t="s">
        <v>246</v>
      </c>
      <c r="C67" s="97"/>
      <c r="D67" s="99"/>
      <c r="E67" s="100">
        <v>25000.0</v>
      </c>
      <c r="F67" s="100">
        <f t="shared" si="1"/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98" t="s">
        <v>247</v>
      </c>
      <c r="C68" s="97"/>
      <c r="D68" s="99"/>
      <c r="E68" s="100">
        <v>25000.0</v>
      </c>
      <c r="F68" s="100">
        <f t="shared" si="1"/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98" t="s">
        <v>248</v>
      </c>
      <c r="C69" s="97"/>
      <c r="D69" s="99"/>
      <c r="E69" s="100">
        <v>25000.0</v>
      </c>
      <c r="F69" s="100">
        <f t="shared" si="1"/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98" t="s">
        <v>249</v>
      </c>
      <c r="C70" s="97"/>
      <c r="D70" s="99"/>
      <c r="E70" s="100">
        <v>25000.0</v>
      </c>
      <c r="F70" s="100">
        <f t="shared" si="1"/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98" t="s">
        <v>250</v>
      </c>
      <c r="C71" s="97"/>
      <c r="D71" s="99"/>
      <c r="E71" s="100">
        <v>25000.0</v>
      </c>
      <c r="F71" s="100">
        <f t="shared" si="1"/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98" t="s">
        <v>251</v>
      </c>
      <c r="C72" s="97"/>
      <c r="D72" s="99"/>
      <c r="E72" s="100">
        <v>25000.0</v>
      </c>
      <c r="F72" s="100">
        <f t="shared" si="1"/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98" t="s">
        <v>252</v>
      </c>
      <c r="C73" s="97"/>
      <c r="D73" s="99"/>
      <c r="E73" s="100">
        <v>25000.0</v>
      </c>
      <c r="F73" s="100">
        <f t="shared" si="1"/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98" t="s">
        <v>253</v>
      </c>
      <c r="C74" s="97"/>
      <c r="D74" s="99"/>
      <c r="E74" s="100">
        <v>25000.0</v>
      </c>
      <c r="F74" s="100">
        <f t="shared" si="1"/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98" t="s">
        <v>254</v>
      </c>
      <c r="C75" s="97"/>
      <c r="D75" s="99"/>
      <c r="E75" s="100">
        <v>25000.0</v>
      </c>
      <c r="F75" s="100">
        <f t="shared" si="1"/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98" t="s">
        <v>255</v>
      </c>
      <c r="C76" s="97"/>
      <c r="D76" s="99"/>
      <c r="E76" s="100">
        <v>25000.0</v>
      </c>
      <c r="F76" s="100">
        <f t="shared" si="1"/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98" t="s">
        <v>256</v>
      </c>
      <c r="C77" s="97"/>
      <c r="D77" s="99"/>
      <c r="E77" s="100">
        <v>25000.0</v>
      </c>
      <c r="F77" s="100">
        <f t="shared" si="1"/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98" t="s">
        <v>257</v>
      </c>
      <c r="C78" s="97"/>
      <c r="D78" s="99"/>
      <c r="E78" s="100">
        <v>25000.0</v>
      </c>
      <c r="F78" s="100">
        <f t="shared" si="1"/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98" t="s">
        <v>258</v>
      </c>
      <c r="C79" s="97"/>
      <c r="D79" s="99"/>
      <c r="E79" s="100">
        <v>25000.0</v>
      </c>
      <c r="F79" s="100">
        <f t="shared" si="1"/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98" t="s">
        <v>259</v>
      </c>
      <c r="C80" s="97"/>
      <c r="D80" s="99"/>
      <c r="E80" s="100">
        <v>25000.0</v>
      </c>
      <c r="F80" s="100">
        <f t="shared" si="1"/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98" t="s">
        <v>260</v>
      </c>
      <c r="C81" s="97"/>
      <c r="D81" s="99"/>
      <c r="E81" s="100">
        <v>25000.0</v>
      </c>
      <c r="F81" s="100">
        <f t="shared" si="1"/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98" t="s">
        <v>261</v>
      </c>
      <c r="C82" s="97"/>
      <c r="D82" s="99"/>
      <c r="E82" s="100">
        <v>25000.0</v>
      </c>
      <c r="F82" s="100">
        <f t="shared" si="1"/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98" t="s">
        <v>262</v>
      </c>
      <c r="C83" s="97"/>
      <c r="D83" s="99"/>
      <c r="E83" s="100">
        <v>25000.0</v>
      </c>
      <c r="F83" s="100">
        <f t="shared" si="1"/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98" t="s">
        <v>263</v>
      </c>
      <c r="C84" s="97"/>
      <c r="D84" s="99"/>
      <c r="E84" s="100">
        <v>25000.0</v>
      </c>
      <c r="F84" s="100">
        <f t="shared" si="1"/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98" t="s">
        <v>264</v>
      </c>
      <c r="C85" s="97"/>
      <c r="D85" s="99"/>
      <c r="E85" s="100">
        <v>25000.0</v>
      </c>
      <c r="F85" s="100">
        <f t="shared" si="1"/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98" t="s">
        <v>265</v>
      </c>
      <c r="C86" s="97"/>
      <c r="D86" s="99"/>
      <c r="E86" s="100">
        <v>25000.0</v>
      </c>
      <c r="F86" s="100">
        <f t="shared" si="1"/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98" t="s">
        <v>266</v>
      </c>
      <c r="C87" s="97"/>
      <c r="D87" s="99"/>
      <c r="E87" s="100">
        <v>25000.0</v>
      </c>
      <c r="F87" s="100">
        <f t="shared" si="1"/>
        <v>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98" t="s">
        <v>267</v>
      </c>
      <c r="C88" s="97"/>
      <c r="D88" s="99"/>
      <c r="E88" s="100">
        <v>25000.0</v>
      </c>
      <c r="F88" s="100">
        <f t="shared" si="1"/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98" t="s">
        <v>268</v>
      </c>
      <c r="C89" s="97"/>
      <c r="D89" s="99"/>
      <c r="E89" s="100">
        <v>25000.0</v>
      </c>
      <c r="F89" s="100">
        <f t="shared" si="1"/>
        <v>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98" t="s">
        <v>269</v>
      </c>
      <c r="C90" s="97"/>
      <c r="D90" s="99"/>
      <c r="E90" s="100">
        <v>25000.0</v>
      </c>
      <c r="F90" s="100">
        <f t="shared" si="1"/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98" t="s">
        <v>270</v>
      </c>
      <c r="C91" s="97"/>
      <c r="D91" s="99"/>
      <c r="E91" s="100">
        <v>25000.0</v>
      </c>
      <c r="F91" s="100">
        <f t="shared" si="1"/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98" t="s">
        <v>271</v>
      </c>
      <c r="C92" s="97"/>
      <c r="D92" s="99"/>
      <c r="E92" s="100">
        <v>25000.0</v>
      </c>
      <c r="F92" s="100">
        <f t="shared" si="1"/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98" t="s">
        <v>272</v>
      </c>
      <c r="C93" s="97"/>
      <c r="D93" s="99"/>
      <c r="E93" s="100">
        <v>25000.0</v>
      </c>
      <c r="F93" s="100">
        <f t="shared" si="1"/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98" t="s">
        <v>273</v>
      </c>
      <c r="C94" s="97"/>
      <c r="D94" s="99"/>
      <c r="E94" s="100">
        <v>25000.0</v>
      </c>
      <c r="F94" s="100">
        <f t="shared" si="1"/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98" t="s">
        <v>274</v>
      </c>
      <c r="C95" s="97"/>
      <c r="D95" s="99"/>
      <c r="E95" s="100">
        <v>25000.0</v>
      </c>
      <c r="F95" s="100">
        <f t="shared" si="1"/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98" t="s">
        <v>275</v>
      </c>
      <c r="C96" s="97"/>
      <c r="D96" s="99"/>
      <c r="E96" s="100">
        <v>25000.0</v>
      </c>
      <c r="F96" s="100">
        <f t="shared" si="1"/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98" t="s">
        <v>276</v>
      </c>
      <c r="C97" s="97"/>
      <c r="D97" s="99"/>
      <c r="E97" s="100">
        <v>25000.0</v>
      </c>
      <c r="F97" s="100">
        <f t="shared" si="1"/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98" t="s">
        <v>277</v>
      </c>
      <c r="C98" s="97"/>
      <c r="D98" s="99"/>
      <c r="E98" s="100">
        <v>25000.0</v>
      </c>
      <c r="F98" s="100">
        <f t="shared" si="1"/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98" t="s">
        <v>278</v>
      </c>
      <c r="C99" s="97"/>
      <c r="D99" s="99"/>
      <c r="E99" s="100">
        <v>25000.0</v>
      </c>
      <c r="F99" s="100">
        <f t="shared" si="1"/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98" t="s">
        <v>279</v>
      </c>
      <c r="C100" s="97"/>
      <c r="D100" s="99"/>
      <c r="E100" s="100">
        <v>25000.0</v>
      </c>
      <c r="F100" s="100">
        <f t="shared" si="1"/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98" t="s">
        <v>280</v>
      </c>
      <c r="C101" s="97"/>
      <c r="D101" s="99"/>
      <c r="E101" s="100">
        <v>25000.0</v>
      </c>
      <c r="F101" s="100">
        <f t="shared" si="1"/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98" t="s">
        <v>281</v>
      </c>
      <c r="C102" s="97"/>
      <c r="D102" s="99"/>
      <c r="E102" s="100">
        <v>25000.0</v>
      </c>
      <c r="F102" s="100">
        <f t="shared" si="1"/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98" t="s">
        <v>282</v>
      </c>
      <c r="C103" s="97"/>
      <c r="D103" s="99"/>
      <c r="E103" s="100">
        <v>25000.0</v>
      </c>
      <c r="F103" s="100">
        <f t="shared" si="1"/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98" t="s">
        <v>283</v>
      </c>
      <c r="C104" s="97"/>
      <c r="D104" s="99"/>
      <c r="E104" s="100">
        <v>25000.0</v>
      </c>
      <c r="F104" s="100">
        <f t="shared" si="1"/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98" t="s">
        <v>284</v>
      </c>
      <c r="C105" s="97"/>
      <c r="D105" s="99"/>
      <c r="E105" s="100">
        <v>25000.0</v>
      </c>
      <c r="F105" s="100">
        <f t="shared" si="1"/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01" t="s">
        <v>285</v>
      </c>
      <c r="C106" s="102"/>
      <c r="D106" s="103"/>
      <c r="E106" s="104">
        <v>25000.0</v>
      </c>
      <c r="F106" s="104">
        <f t="shared" si="1"/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97" t="s">
        <v>286</v>
      </c>
      <c r="C107" s="97"/>
      <c r="D107" s="99"/>
      <c r="E107" s="100">
        <v>25000.0</v>
      </c>
      <c r="F107" s="100">
        <f t="shared" si="1"/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5"/>
      <c r="E108" s="105"/>
      <c r="F108" s="10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97" t="s">
        <v>287</v>
      </c>
      <c r="C109" s="97"/>
      <c r="D109" s="99"/>
      <c r="E109" s="100">
        <v>100.0</v>
      </c>
      <c r="F109" s="100">
        <f t="shared" ref="F109:F110" si="2">D109*E109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97" t="s">
        <v>288</v>
      </c>
      <c r="C110" s="97"/>
      <c r="D110" s="99"/>
      <c r="E110" s="100">
        <v>1000.0</v>
      </c>
      <c r="F110" s="100">
        <f t="shared" si="2"/>
        <v>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5"/>
      <c r="E111" s="105"/>
      <c r="F111" s="10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97" t="s">
        <v>289</v>
      </c>
      <c r="C112" s="97"/>
      <c r="D112" s="99"/>
      <c r="E112" s="100">
        <v>3000.0</v>
      </c>
      <c r="F112" s="100">
        <f t="shared" ref="F112:F127" si="3">D112*E112</f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97" t="s">
        <v>290</v>
      </c>
      <c r="C113" s="97"/>
      <c r="D113" s="99"/>
      <c r="E113" s="100">
        <v>4000.0</v>
      </c>
      <c r="F113" s="100">
        <f t="shared" si="3"/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97" t="s">
        <v>291</v>
      </c>
      <c r="C114" s="97"/>
      <c r="D114" s="99"/>
      <c r="E114" s="100">
        <v>3000.0</v>
      </c>
      <c r="F114" s="100">
        <f t="shared" si="3"/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97" t="s">
        <v>292</v>
      </c>
      <c r="C115" s="97"/>
      <c r="D115" s="99"/>
      <c r="E115" s="100">
        <v>4000.0</v>
      </c>
      <c r="F115" s="100">
        <f t="shared" si="3"/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97" t="s">
        <v>293</v>
      </c>
      <c r="C116" s="97"/>
      <c r="D116" s="99"/>
      <c r="E116" s="100">
        <v>3000.0</v>
      </c>
      <c r="F116" s="100">
        <f t="shared" si="3"/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06" t="s">
        <v>294</v>
      </c>
      <c r="C117" s="106"/>
      <c r="D117" s="107"/>
      <c r="E117" s="108">
        <v>4000.0</v>
      </c>
      <c r="F117" s="108">
        <f t="shared" si="3"/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97" t="s">
        <v>295</v>
      </c>
      <c r="C118" s="97"/>
      <c r="D118" s="99"/>
      <c r="E118" s="100">
        <v>3000.0</v>
      </c>
      <c r="F118" s="100">
        <f t="shared" si="3"/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97" t="s">
        <v>296</v>
      </c>
      <c r="C119" s="97"/>
      <c r="D119" s="99"/>
      <c r="E119" s="100">
        <v>4000.0</v>
      </c>
      <c r="F119" s="100">
        <f t="shared" si="3"/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97" t="s">
        <v>297</v>
      </c>
      <c r="C120" s="97"/>
      <c r="D120" s="99"/>
      <c r="E120" s="100">
        <v>3000.0</v>
      </c>
      <c r="F120" s="100">
        <f t="shared" si="3"/>
        <v>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97" t="s">
        <v>298</v>
      </c>
      <c r="C121" s="97"/>
      <c r="D121" s="99"/>
      <c r="E121" s="100">
        <v>4000.0</v>
      </c>
      <c r="F121" s="100">
        <f t="shared" si="3"/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97" t="s">
        <v>299</v>
      </c>
      <c r="C122" s="97"/>
      <c r="D122" s="99"/>
      <c r="E122" s="100">
        <v>3000.0</v>
      </c>
      <c r="F122" s="100">
        <f t="shared" si="3"/>
        <v>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97" t="s">
        <v>300</v>
      </c>
      <c r="C123" s="97"/>
      <c r="D123" s="99"/>
      <c r="E123" s="100">
        <v>3000.0</v>
      </c>
      <c r="F123" s="100">
        <f t="shared" si="3"/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97" t="s">
        <v>301</v>
      </c>
      <c r="C124" s="97"/>
      <c r="D124" s="99"/>
      <c r="E124" s="100">
        <v>4000.0</v>
      </c>
      <c r="F124" s="100">
        <f t="shared" si="3"/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97" t="s">
        <v>302</v>
      </c>
      <c r="C125" s="97"/>
      <c r="D125" s="99"/>
      <c r="E125" s="100">
        <v>3000.0</v>
      </c>
      <c r="F125" s="100">
        <f t="shared" si="3"/>
        <v>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02" t="s">
        <v>303</v>
      </c>
      <c r="C126" s="102"/>
      <c r="D126" s="103"/>
      <c r="E126" s="104">
        <v>3000.0</v>
      </c>
      <c r="F126" s="104">
        <f t="shared" si="3"/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97" t="s">
        <v>304</v>
      </c>
      <c r="C127" s="97"/>
      <c r="D127" s="99"/>
      <c r="E127" s="100">
        <v>4000.0</v>
      </c>
      <c r="F127" s="100">
        <f t="shared" si="3"/>
        <v>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5"/>
      <c r="E128" s="105"/>
      <c r="F128" s="10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97" t="s">
        <v>305</v>
      </c>
      <c r="C129" s="97"/>
      <c r="D129" s="99"/>
      <c r="E129" s="100">
        <v>2000.0</v>
      </c>
      <c r="F129" s="100">
        <f t="shared" ref="F129:F135" si="4">D129*E129</f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97" t="s">
        <v>306</v>
      </c>
      <c r="C130" s="97"/>
      <c r="D130" s="99"/>
      <c r="E130" s="100">
        <v>4500.0</v>
      </c>
      <c r="F130" s="100">
        <f t="shared" si="4"/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97" t="s">
        <v>307</v>
      </c>
      <c r="C131" s="97"/>
      <c r="D131" s="99"/>
      <c r="E131" s="100">
        <v>3000.0</v>
      </c>
      <c r="F131" s="100">
        <f t="shared" si="4"/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97" t="s">
        <v>308</v>
      </c>
      <c r="C132" s="97"/>
      <c r="D132" s="99"/>
      <c r="E132" s="100">
        <v>3000.0</v>
      </c>
      <c r="F132" s="100">
        <f t="shared" si="4"/>
        <v>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97" t="s">
        <v>309</v>
      </c>
      <c r="C133" s="97"/>
      <c r="D133" s="99"/>
      <c r="E133" s="100">
        <v>5000.0</v>
      </c>
      <c r="F133" s="100">
        <f t="shared" si="4"/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06" t="s">
        <v>310</v>
      </c>
      <c r="C134" s="106"/>
      <c r="D134" s="107"/>
      <c r="E134" s="108">
        <v>5000.0</v>
      </c>
      <c r="F134" s="108">
        <f t="shared" si="4"/>
        <v>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97" t="s">
        <v>311</v>
      </c>
      <c r="C135" s="97"/>
      <c r="D135" s="99"/>
      <c r="E135" s="100">
        <v>5000.0</v>
      </c>
      <c r="F135" s="100">
        <f t="shared" si="4"/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09">
        <f>SUM(F5:F136)</f>
        <v>0</v>
      </c>
      <c r="G137" s="110" t="s">
        <v>312</v>
      </c>
      <c r="H137" s="11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